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统计表"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统计表!$A$3:$X$89</definedName>
    <definedName name="_21114">#REF!</definedName>
    <definedName name="_Fill">#REF!</definedName>
    <definedName name="_Order1">255</definedName>
    <definedName name="_Order2">255</definedName>
    <definedName name="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Print_Area_MI">#REF!</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yt">#REF!</definedName>
    <definedName name="www">#REF!</definedName>
    <definedName name="yyyy">#REF!</definedName>
    <definedName name="本级标准收入2004年">[2]本年收入合计!$E$4:$E$184</definedName>
    <definedName name="拨款汇总_合计">SUM(#REF!)</definedName>
    <definedName name="财力">#REF!</definedName>
    <definedName name="财政供养人员增幅2004年">[3]财政供养人员增幅!$E$6</definedName>
    <definedName name="财政供养人员增幅2004年分县">[3]财政供养人员增幅!$E$4:$E$184</definedName>
    <definedName name="村级标准支出">[4]村级支出!$E$4:$E$184</definedName>
    <definedName name="大多数">[5]Sheet2!$A$15</definedName>
    <definedName name="大幅度">#REF!</definedName>
    <definedName name="地区名称">#REF!</definedName>
    <definedName name="第二产业分县2003年">[6]GDP!$G$4:$G$184</definedName>
    <definedName name="第二产业合计2003年">[6]GDP!$G$4</definedName>
    <definedName name="第三产业分县2003年">[6]GDP!$H$4:$H$184</definedName>
    <definedName name="第三产业合计2003年">[6]GDP!$H$4</definedName>
    <definedName name="耕地占用税分县2003年">[7]一般预算收入!$U$4:$U$184</definedName>
    <definedName name="耕地占用税合计2003年">[7]一般预算收入!$U$4</definedName>
    <definedName name="工商税收2004年">[8]工商税收!$S$4:$S$184</definedName>
    <definedName name="工商税收合计2004年">[8]工商税收!$S$4</definedName>
    <definedName name="公检法司部门编制数">[9]公检法司编制!$E$4:$E$184</definedName>
    <definedName name="公用标准支出">[10]合计!$E$4:$E$184</definedName>
    <definedName name="行政管理部门编制数">[9]行政编制!$E$4:$E$184</definedName>
    <definedName name="汇率">#REF!</definedName>
    <definedName name="科目编码">[11]编码!$A$2:$A$145</definedName>
    <definedName name="年初短期投资">#REF!</definedName>
    <definedName name="年初货币资金">#REF!</definedName>
    <definedName name="年初应收票据">#REF!</definedName>
    <definedName name="农业人口2003年">[12]农业人口!$E$4:$E$184</definedName>
    <definedName name="农业税分县2003年">[7]一般预算收入!$S$4:$S$184</definedName>
    <definedName name="农业税合计2003年">[7]一般预算收入!$S$4</definedName>
    <definedName name="农业特产税分县2003年">[7]一般预算收入!$T$4:$T$184</definedName>
    <definedName name="农业特产税合计2003年">[7]一般预算收入!$T$4</definedName>
    <definedName name="农业用地面积">[13]农业用地!$E$4:$E$184</definedName>
    <definedName name="契税分县2003年">[7]一般预算收入!$V$4:$V$184</definedName>
    <definedName name="契税合计2003年">[7]一般预算收入!$V$4</definedName>
    <definedName name="全额差额比例">#REF!</definedName>
    <definedName name="人员标准支出">[14]人员支出!$E$4:$E$184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[15]事业发展!$E$4:$E$184</definedName>
    <definedName name="是">#REF!</definedName>
    <definedName name="位次d">#REF!</definedName>
    <definedName name="乡镇个数">[16]行政区划!$D$6:$D$184</definedName>
    <definedName name="性别">[17]基础编码!$H$2:$H$3</definedName>
    <definedName name="学历">[17]基础编码!$S$2:$S$9</definedName>
    <definedName name="一般预算收入2002年">'[18]2002年一般预算收入'!$AC$4:$AC$184</definedName>
    <definedName name="一般预算收入2003年">[7]一般预算收入!$AD$4:$AD$184</definedName>
    <definedName name="一般预算收入合计2003年">[7]一般预算收入!$AC$4</definedName>
    <definedName name="支出">'[19]P1012001'!$A$6:$E$117</definedName>
    <definedName name="职务级别">[20]行政机构人员信息!$K$5</definedName>
    <definedName name="中国">#REF!</definedName>
    <definedName name="中小学生人数2003年">[21]中小学生!$E$4:$E$184</definedName>
    <definedName name="总人口2003年">[22]总人口!$E$4:$E$184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<sst xmlns="http://schemas.openxmlformats.org/spreadsheetml/2006/main" count="554" uniqueCount="187">
  <si>
    <t>临夏县2023年财政衔接推进乡村振兴补助资金项目完工情况统计表</t>
  </si>
  <si>
    <t>填报日期：2023年12月7日</t>
  </si>
  <si>
    <t>单位：万元</t>
  </si>
  <si>
    <t>县市</t>
  </si>
  <si>
    <t>序号</t>
  </si>
  <si>
    <t>项目名称</t>
  </si>
  <si>
    <t>下达批次
及文号</t>
  </si>
  <si>
    <t>资金性质</t>
  </si>
  <si>
    <t>投资</t>
  </si>
  <si>
    <t>建设内容</t>
  </si>
  <si>
    <t>项目主管部门</t>
  </si>
  <si>
    <t>项目实施单位</t>
  </si>
  <si>
    <t>目前形象进度</t>
  </si>
  <si>
    <t>支出资金</t>
  </si>
  <si>
    <t>支出率</t>
  </si>
  <si>
    <t>备注</t>
  </si>
  <si>
    <t>合计</t>
  </si>
  <si>
    <t>临夏县</t>
  </si>
  <si>
    <t>临夏县农村自来水管道山体滑坡及跨河段主管改线工程</t>
  </si>
  <si>
    <t>第一批
临县振领发[2022]65号</t>
  </si>
  <si>
    <t>中央</t>
  </si>
  <si>
    <t>①太子山水厂供水主管漫路乡单岭村李家沟山体滑坡段改线工程部分，对该山体滑坡地段2003年埋设的Φ315Upvc管材，改线埋设为Φ325螺旋焊接钢管（δ=7mm.2PE防腐)，长度490米，开挖回填管沟土方，焊接管材，管道弯头处设置混凝土镇墩。②太子山水厂输水管尹集镇卡家滩跨槐树关河段改线工程部分，因河水冲刷和槐树关河道治理工程的实施，对该地段2015年埋设的Φ377焊管，改线埋设为Φ377螺旋焊接钢管（δ=7mm.2PE防腐)，长度270米，开挖回填管沟砂石方，焊接管材，管道弯头处设置混凝土镇墩。③榆林乡全家岭水池泄水及出水管道山体滑坡段改线工程部分，对该山体滑坡地段2018年埋设的全家岭水池泄水管道Φ315Upvc管材、水池出水管道Φ250Upvc管材，改线埋设为Φ315PE和Φ250PE管材，泄水管道长度440米，出水管道长度440米，开挖回填管沟土方，熔接安装PE管材，管道弯头处设置混凝土镇墩。项目建成后财政补助投资产权归村集体所有。</t>
  </si>
  <si>
    <t>水务局</t>
  </si>
  <si>
    <t>临夏县农村自来水总站</t>
  </si>
  <si>
    <t>已完工</t>
  </si>
  <si>
    <t>临夏县标准化养殖场改造提升项目</t>
  </si>
  <si>
    <t>第二批
临县振领发[2023]29号</t>
  </si>
  <si>
    <t>投资10000万元，其中财政衔接资金3000万元，自筹7000万元，对全县现有规模较大的畜禽规模养殖场（企业、合作社、家庭农场）进行改造升级，针对圈舍、饲料加工车间（青贮池窖）、粪污处理设施改扩建，设备引进和种畜禽引进环节进行奖补，并建立联农带农机制，助农增收。计划改造60个养殖场（企业、合作社、家庭农场）。本次解决3000万元。</t>
  </si>
  <si>
    <t>农业农村局</t>
  </si>
  <si>
    <t>畜牧发展中心</t>
  </si>
  <si>
    <t>省级</t>
  </si>
  <si>
    <t>临夏县标准养殖示范小区建设项目</t>
  </si>
  <si>
    <t>投资6000万元，在刁祁镇围场村、尹集镇新发村和新兴村、漫路乡龙虎湾村、韩集镇下阴洼村等村建设牛羊养殖小区12座，入住养殖农户360户，主要新建现代化育肥牛羊棚，配套大型草料房、铡草机、饲料加工搅拌机、大型青储饲料池等，每座补助500万元。本次解决657.53万元。项目建成后财政补助投资产权归村集体所有。</t>
  </si>
  <si>
    <t>临夏县生态移民产业园（肉牛）建设项目</t>
  </si>
  <si>
    <t>中央少数民族发展资金</t>
  </si>
  <si>
    <t>投资2314.15万元，建设肉牛存栏3000头规模的养殖基地1个，带动生态地质灾害避险搬迁户就业增收。项目建设模式和运营管理模式由县畜牧发展中心负责制定并执行。项目建成后财政补助投资产权归村集体所有。</t>
  </si>
  <si>
    <t>临夏县2023年粮改饲补助项目</t>
  </si>
  <si>
    <t>第一批
临县振领发[2022]65号号</t>
  </si>
  <si>
    <t>投资700万元，其中中央农业生产发展资金300万元，财政衔接资金400万元，对全县牛羊养殖场（合作社、家庭农场）生产加工玉米全贮饲料进行补助，共加工全贮饲料6万亩，每亩补助116.7元。</t>
  </si>
  <si>
    <t>临夏县2023年奶产业提升项目</t>
  </si>
  <si>
    <t>投资1350万元，其中财政衔接资金345万元，企业自筹1050万元，对3个奶牛养殖基地进行改造升级，引进精饲料加工设备一套，扩建饲草料库房6500㎡，改造挤奶大厅和牛舍彩钢10000㎡，购进奶牛性控冻精细管5000支。新建青贮池窖3万立方米。</t>
  </si>
  <si>
    <t>临夏县蔬菜种植示范基地及育苗中心建设项目</t>
  </si>
  <si>
    <t>投资2500万元，建设连栋温室1座，配套质检室、催芽室等附属设施，购置自动点播机、苗床、育苗穴盘、基质、栽培袋等，安装采摘轨道及轨道车、喷灌及滴管系统、内遮阳、内保温、供热系统等。项目建成后财政补助投资产权归村集体所有。</t>
  </si>
  <si>
    <t>临夏县2023年产业基地建设奖补项目</t>
  </si>
  <si>
    <t>投资740.665万元，对全县范围内集中连片种植高原夏菜、食用菌15亩以上的农业企业、农民专业合作社和家庭农场按照“先建后补、以奖代补”的方式进行奖补扶持，计划种植面积23500亩，其中高原夏菜20000亩、每亩奖补300元，食用菌3500亩、每亩奖补800元。</t>
  </si>
  <si>
    <t>临夏县2023年农作物新品种引进试验示范项目</t>
  </si>
  <si>
    <t>投资340万元，采购油葵、胡萝卜、鲜食玉米、菠菜、娃娃菜、绿萝卜等新品种，在全县示范推广种植向日葵3500亩、胡萝卜2500亩、鲜食玉米1000亩、菠菜2000亩、娃娃菜3000亩、绿萝卜4500亩、百合50亩，共计16550亩。</t>
  </si>
  <si>
    <t>临夏县2023年脱毒马铃薯良种示范推广项目</t>
  </si>
  <si>
    <t>投资500万元，在黄泥湾、路盘、民主、榆林、井沟、南塬、红台、北塬、安家坡、麻尼寺沟、漠泥沟、漫路、掌子沟等乡镇，采购脱毒马铃薯良种165万公斤，打造脱毒马铃薯良种示范推广基地1.1万亩，并做好脱毒马铃薯良种示范推广基地晚疫病等统防统治工作。</t>
  </si>
  <si>
    <t>临夏县2023年双低杂交油菜示范推广补助项目</t>
  </si>
  <si>
    <t>投资180万元，采购发放双低杂交油菜良种9万袋、每袋补助21.78元，种植双低杂交油菜4.5万亩，其中产油大县奖励资金100万元，财政衔接资金80万元。</t>
  </si>
  <si>
    <t>临夏县2022-2023年度旱作农业技术推广补助项目</t>
  </si>
  <si>
    <t>投资815万元，在井沟、路盘、民主、漫路、榆林、新集等乡镇推广旱作农业11万亩，每亩发放地膜6公斤、每公斤补助12.58元，同时，通过开展地膜“以旧换新”，提升废旧地膜回收利用率，具体实施方案由县农业农村局负责制定。</t>
  </si>
  <si>
    <t>临夏县2023年易地搬迁日光温室增产补光系统建设项目</t>
  </si>
  <si>
    <t>投资294.645万元，对先锋、安家坡、土桥易地搬迁产业园1300座日光温室安装增温、补光、助产设备1300套，每套补助2270元。项目建成后财政补助投资产权归村集体所有。</t>
  </si>
  <si>
    <t>临夏县2023年庭院经济及采摘观光农业示范推广项目</t>
  </si>
  <si>
    <t>投资380万元，根据《临夏州乡村振兴局临夏州农业农村局关于高质量发展庭院经济的实施方案》，在北塬片区及五大流域乡镇示范推广庭院经济，在沿路沿线打造观光采摘农业，采购辣椒、西兰花、菜花、茄子等蔬菜苗875万株，示范种植辣椒1200亩，西兰花200亩、菜花300亩、茄子800亩，合计2500亩。</t>
  </si>
  <si>
    <t>临夏县2023年发展蜜蜂、蛋鸽养殖庭院经济奖补项目</t>
  </si>
  <si>
    <t>投资351.25万元，实施蜜蜂、蛋鸽养殖庭院经济奖补项目。其中：
1、投资298.45万元，根据《临夏州乡村振兴局临夏州农业农村局关于高质量发展庭院经济的实施方案》，集中采购蜜蜂3175箱，以麻尼寺沟、尹集、漫路、刁祁等乡镇为重点，根据群众养殖规模，以发放蜜蜂的方式进行差异化奖补扶持。本次解决298.45万元。
2、投资52.8万元，根据《临夏州乡村振兴局临夏州农业农村局关于高质量发展庭院经济的实施方案》，鼓励发展蛋鸽养殖100对以上的养殖户100户，每户奖补8000元，示范带动周边群众发展蛋鸽养殖，进一步发展壮大庭院经济。</t>
  </si>
  <si>
    <t>临夏县发展乡村旅游农家乐庭院经济奖补项目</t>
  </si>
  <si>
    <t>投资250万元，根据《临夏州乡村振兴局临夏州农业农村局关于高质量发展庭院经济的实施方案》，发展50户农家乐，根据发展规模和经营理念每户差异化奖补5万元。</t>
  </si>
  <si>
    <t>文旅局</t>
  </si>
  <si>
    <t>临夏县2023年粮食作物新品种引进试验示范项目</t>
  </si>
  <si>
    <t>投资100万元，引进玉米、小麦、马铃薯、豆类等粮食作物新品种。在黄泥湾、路盘、民主、井沟、漫路、榆林等乡镇实施玉米新品种引进试验示范2500亩；在麻尼寺沟、刁祁、尹集、新集、掌子沟、马集、漠泥沟等乡镇实施小麦新品种引进试验示范3000亩；在路盘、民主、黄泥湾、井沟等乡镇实施脱毒马铃薯新品种试验示范300亩，并结合县域实际在适宜种植豆类的乡镇实施蚕豆、大豆等新品种试验示范1800亩。</t>
  </si>
  <si>
    <t>临夏县2023年发展壮大村集体经济补助项目</t>
  </si>
  <si>
    <t>投资1.09亿元，给全县25个乡镇218个行政村每村补助村集体经济发展资金50万元，由乡村依托优势特色产业发展，确定发展和经营模式，用于发展壮大村集体经济。本次解决9900万元。</t>
  </si>
  <si>
    <t>临夏县村集体经济组织与龙头企业合作发展示范项目</t>
  </si>
  <si>
    <t>投资4200万元，给全县村集体经济薄弱村、乡村建设示范村、软弱涣散村等84个行政村每村补助村集体经济发展资金50万元，与龙头企业合作发展示范项目，带动壮大村集体经济。</t>
  </si>
  <si>
    <t>县农发公司</t>
  </si>
  <si>
    <t>临夏县村集体经济产业园（济临东西协作产业园）基础设施建设项目</t>
  </si>
  <si>
    <t>投资2016万元，建设室外道路5704.93平方米及附属设施、挡土墙344米、公共厕所、水泵房等，配套室外三网工程、燃气工程等附属设施。项目建成后财政补助投资产权归村集体所有。</t>
  </si>
  <si>
    <t>临夏县2023年防止返贫监测对象产业奖补项目</t>
  </si>
  <si>
    <t>投资91.2万元，对全县范围内有意愿且具备产业发展条件，依靠种养产业的防止返贫监测户进行差异化奖补，每户最高不超过1万元。</t>
  </si>
  <si>
    <t>农业农村局
乡镇</t>
  </si>
  <si>
    <t>临夏县2023年已脱贫户和监测户产业稳产提质奖补项目</t>
  </si>
  <si>
    <t>投资4963.4万元，实施临夏县2023年已脱贫户和监测户产业稳产提质奖补项目，其中养殖业稳产提质每户奖补2000元，种植业稳产提质每户奖补1000元，户均最高奖补3000元，具体实施方案由县农业农村局负责制定。本次解决4500万元。</t>
  </si>
  <si>
    <t>第一批
临县振领发[2023]50号</t>
  </si>
  <si>
    <t>第二 批
临县振领发[2023]29号</t>
  </si>
  <si>
    <t>临夏县2023年农村综合性改革试点试验设施蔬菜建设项目</t>
  </si>
  <si>
    <t>投资1100万元，在桥寺乡等乡镇集中连片新建长40m、跨度8m的钢架大棚300座，配套棚膜、灌溉系统等附属设施。本次解决400万元。项目建成后财政补助投资产权归村集体所有。</t>
  </si>
  <si>
    <t>临夏县北塬灌区西片干、支渠陡坡跌水维修改造工程</t>
  </si>
  <si>
    <t>改造跌水共计59座，其中西干渠7座，西二支渠13座，西一支渠12座，贾家塬支渠24座，尕撒拉支渠3座。项目建成后财政补助投资产权归村集体所有。</t>
  </si>
  <si>
    <t>临夏县马集镇庙山村乡村旅游产业道路工程</t>
  </si>
  <si>
    <t>投资376万元，铺油改造马集镇庙山村乡村旅游产业道路2.5公里，路面宽度5米。项目建成后财政补助投资产权归村集体所有。</t>
  </si>
  <si>
    <t>交通局</t>
  </si>
  <si>
    <t>临夏县农村公路养护管理站</t>
  </si>
  <si>
    <t>临夏县营滩乡小沟村食用菌产业道路改造提升及周边环境整治项目</t>
  </si>
  <si>
    <t>投资346万元，改造提升营滩乡小沟村食用菌产业道路1141米及附属工程，新建砌筑墙体246.5平方米、晾晒场460.8平方米，便民桥改造提升1座、新建1座，墙体加固及防水处理90户等其他附属设施。项目建成后财政补助投资产权归村集体所有。</t>
  </si>
  <si>
    <t>住建局</t>
  </si>
  <si>
    <t>营滩乡</t>
  </si>
  <si>
    <t>临夏县乡村旅游基础设施提升改造项目</t>
  </si>
  <si>
    <t>投资2100万元在北塬镇钱家村（全国乡村旅游重点村）、莲花镇莲城村、河西乡杨家村、南塬乡张河西村、漫路乡龙虎湾村、麻尼寺沟乡关滩村、尹集镇大滩村等乡村振兴旅游示范村实施乡村旅游基础设施和公共服务等项目。本次解决2100万元。项目建成后财政补助投资产权归村集体所有。</t>
  </si>
  <si>
    <t>临夏县小额信贷贴息项目</t>
  </si>
  <si>
    <t>投资2000万元，对全县小额扶贫贷款户进行贴息补助，涉及218个村9012户。</t>
  </si>
  <si>
    <t>财政局</t>
  </si>
  <si>
    <t>融资中心</t>
  </si>
  <si>
    <t>“雨露计划”补助项目</t>
  </si>
  <si>
    <t>投资528.15万元，补助“雨露计划”职业教育学生4000人次，人均每学期补助1500元，分春、秋两期进行补助。</t>
  </si>
  <si>
    <t>乡村振兴局</t>
  </si>
  <si>
    <t>临夏县公益性岗位补助项目</t>
  </si>
  <si>
    <t>投资1461万元，对全县25个乡镇的2435名聘用的乡村公益性岗位人员落实岗位补贴，每人每月补助500元，岗位补贴资金通过临夏州惠民惠农“一卡通”信息管理平台拨付到农户“一折通”账户。</t>
  </si>
  <si>
    <t>人社局</t>
  </si>
  <si>
    <t>临夏县脱贫劳动力（含监测对象）劳务增收产业奖补和跨省就业交通费补贴项目</t>
  </si>
  <si>
    <t xml:space="preserve">1.对2023年元月份起在第三地及省内用工单位稳定就业3个月以上且每月工资收入达到省外3000元以上、省内2000元以上的脱贫劳动力和监测对象，凭本人申请书、用工企业出具的《就业证明》或个人连续3月以上工资发放流水单（工资发放证明），每人一次性落实劳务奖补600元。
2.对2023年元月份起在甘肃省以外地区实现连续稳定就业3个月以上的脱贫劳动力和监测对象，凭用工单位出具的《就业证明》等材料，每人一次性落实跨省交通费补贴600元。
3.对2023年元月份起在第三地及省内用工单位稳定就业3个月以上且每月工资收入达到省外3000元以上、省内2000元以上的监测对象，在落实劳务奖补的基础上，每人一次性落实生活补助1500元。
</t>
  </si>
  <si>
    <t>劳务办</t>
  </si>
  <si>
    <t>临夏县易地扶贫搬迁贷款贴息项目</t>
  </si>
  <si>
    <t>为临夏县易地扶贫搬迁贷款户提供易地搬迁贷款贴息。</t>
  </si>
  <si>
    <t>发改局</t>
  </si>
  <si>
    <t>城投中心</t>
  </si>
  <si>
    <t>临夏县易地搬迁后续产业发展配套基础设施建设项目</t>
  </si>
  <si>
    <t>投资655万元，实施临夏县石门滩水库农业供水管道延伸工程，改造现有管道1公里，新建支管5.25公里，有效提升1700座易地搬迁后续扶持产业高效日光温室供水能力。项目建成后财政补助投资产权归村集体所有。</t>
  </si>
  <si>
    <t>临夏县乡村建设（振兴）示范项目</t>
  </si>
  <si>
    <t>根据《乡村建设示范行动实施方案》，按照填平补齐、完善功能、因地制宜的原则，重点打造尹集镇新发村、麻尼寺沟乡关滩村、漫路乡龙虎湾村、韩集镇下阴洼村等10个乡村建设示范村，统筹推进村内道路、供排水改造、垃圾收储转运、供电保障、物流服务、厕所改造、污水处理等基础设施建设。</t>
  </si>
  <si>
    <t>乡镇</t>
  </si>
  <si>
    <t>临县振领发[2023]15号</t>
  </si>
  <si>
    <t>州级</t>
  </si>
  <si>
    <t>临夏县乡村振兴乡村宜居环境改善提升项目</t>
  </si>
  <si>
    <t>在刁祁镇、河西乡、尹集镇、先锋乡等乡镇的行政村实施乡村振兴乡村宜居环境改善提升项目，主要包括户外路边环境整治提升、墙体加固处理、圈舍改造和排水改造等项目，打造生态秀美的宜居环境。</t>
  </si>
  <si>
    <t>临夏县新集镇苗家村村社道路改造以工代赈项目</t>
  </si>
  <si>
    <t>中央以工代赈</t>
  </si>
  <si>
    <t>投资501万元，通过以工代赈方式，在新集镇苗家村建设改造村社道路5.5公里及配套附属设施。项目建成后财政补助投资产权归村集体所有。</t>
  </si>
  <si>
    <t>新集镇</t>
  </si>
  <si>
    <t>省级以工代赈</t>
  </si>
  <si>
    <t>临夏县掌子沟乡乡村道路改造以工代赈项目</t>
  </si>
  <si>
    <t>投资421万元，通过以工代赈方式，在临夏县掌子沟乡改建乡村道路5.402公里及配套附属设施。项目建成后财政补助投资产权归村集体所有。</t>
  </si>
  <si>
    <t>掌子沟乡</t>
  </si>
  <si>
    <t>临夏县“巾帼家美积分超市”续货项目</t>
  </si>
  <si>
    <t>2023年“巾帼家美积分超市”续货项目涉及22个乡镇67家超市，分别是麻尼寺沟乡（4个：赵家村、唐尕村、卧龙沟村、关滩村）；漠泥沟乡（1个：台塔村）；刁祁镇（2个：龙泉村、围场村）；尹集镇（3个：老虎山村、大滩涧村、新发村）；榆林乡（2个：窑湾村、榆丰村）；新集镇（8个：古城村、杨坪村、寺湾村、埉唐村、新集村、苏山村、赵牌村、苗家村）；河西乡（6个：大庄村、杨家村、李家村、桥窝村、塔张村、常家村）；莲花镇（2个：莲城村、曙光村）；桥寺乡（1个：周家寺村）；坡头乡（1个：冉坪村）；韩集镇（2个：下阴洼村、沙塄沟村）；马集镇（3个：新农村、庙山村、长坡沿村）；黄泥湾镇（1个：黄泥湾村）；路盘乡（1个：联丰村）；民主乡（3个：五星村、尹家湾村、李家坪村）；漫路乡（1个：牟家河村）；井沟乡（1个：芦家岭村）；红台乡（4个：卜家台村、三大湾村、马家沟村、红水沟村）；北塬镇（6个：钱家村、前石村、堡子村、娄高祁村、松树村、崔家村）；土桥镇（1个：辛付村）；南塬乡（2个：张河西村、易地搬迁中心（韩沟村、贾家沟村、源泉村））；先锋乡（9个：赵官村、鳌头村、何堡村、张梁村、徐马村、前韩村、大徐村、卢马村、丁韩村）；特色办（布鞋产业园1个）；临夏县易地搬迁中心（1个：县易地搬迁中心（易福、易祥、易和社区））；梦玉欣巾帼乡村就业工厂1个，每个超市投资1万元，共计67万元。</t>
  </si>
  <si>
    <t>妇联</t>
  </si>
  <si>
    <t>项目管理费</t>
  </si>
  <si>
    <t>2023年安排项目管理费660万元，主要用于项目设计、工程监理、招投标等项目前期管理费方面。</t>
  </si>
  <si>
    <t>临夏县脱贫劳动力（含监测对象）省内就业交通费补贴项目</t>
  </si>
  <si>
    <t>县级</t>
  </si>
  <si>
    <t>1、对到省内州外用工企业实现稳定就业3个月以上的脱贫劳动力（含监测对象），凭本人申请书、用工企业出具的《就业证明》或个人连续3个月以上工资发放流水单（工资发放证明），同时每月工资收入达到2000元以上的脱贫劳动力（含监测对象）按每人300元的标准给予一次性往返交通补贴（无法提供相关证明材料的不予奖补）。
2、对到州内县外连续稳定就业3个月以上的脱贫劳动力（含监测对象），每人一次性落实交通补助100元。具体实施方案由县劳务办负责制定并执行。</t>
  </si>
  <si>
    <t>临夏县2022年农房抗震改造及乡村宜居环境改善提升项目</t>
  </si>
  <si>
    <t>根据临夏县实施乡村振兴战略领导小组关于印发《临夏县2022年农房抗震改造及乡村宜居环境改善提升项目实施方案》，按照“缺什么、补什么”的原则，对有需求的农户实施住房、院子硬化、土墙改造、砖墙水泥收光、大门改造、厨房改造、厕所改造、电炕改造、圈舍改造、排水改造等项目，对2022年农房抗震改造户补助1402万元。</t>
  </si>
  <si>
    <t>临夏县2023年农房抗震改造及示范改造项目</t>
  </si>
  <si>
    <t>对全县农房抗震改造户按照“缺什么、补什么”的原则，对有需求的农户实施农房抗震改造，同步实施院子硬化、土墙改造、砖墙水泥收光、大门改造、厨房改造、电炕改造、圈舍改造等提升改造，对2023年2740户农房抗震改造户每户补助5000元。</t>
  </si>
  <si>
    <t>临夏县2023年农村重点对象人居环境短板整治提升项目</t>
  </si>
  <si>
    <t>对全县农村重点对象人居环境短板按照“缺什么、补什么”的原则，针对有需求的农户实施供水提升、排水改造、墙体加固、房屋改造、庭院提升等项目，原则上户均项目实施资金最高不超过5000元。</t>
  </si>
  <si>
    <t>临夏县粮改饲农业机械化示范项目</t>
  </si>
  <si>
    <t>投资400万元，购置农机具10台（套），其中玉米小麦联合收割打捆一体机3台，青（黄）贮玉米收割机3台，汽车底盘自走式秸秆打捆机2台，固定式粉碎打捆一体机2套，项目建成后财政补助投资产权归村集体所有。本次解决资金200万元。</t>
  </si>
  <si>
    <t>县农业机械综合服务中心</t>
  </si>
  <si>
    <t>临夏县人饮保障管材购置项目</t>
  </si>
  <si>
    <t>第二批
临县振领发〔2023〕29号</t>
  </si>
  <si>
    <t>投资200万元，实施临夏县人饮保障管材购置项目。</t>
  </si>
  <si>
    <t>临夏县农村安全饮水巩固提升工程</t>
  </si>
  <si>
    <t>1.投资280万元，实施漠泥沟乡农村安全饮水巩固提升工程。
2.投资230万元，实施麻尼寺沟乡赵家村农村安全饮水巩固提升工程。</t>
  </si>
  <si>
    <t>临夏县农村供水提质改造工程</t>
  </si>
  <si>
    <t>1.投资1200万元，实施临夏县西北片农村供水提质改造工程，主要建设内容为（1）改造扩建净水厂1座；（2）敷设管道为369.92km，其中三岔坪主管4.9km、麻尼寺沟干管14.0km、新集干管24.0km、支管分支管47.82km、已建北总管、干管及支管的管道改造及更换30.6km、改造村级入户管道210.0km、水池溢流放空管10.9km、泄水管道20.5km、连通管0.9km、连接管6.3km；（3）建各类阀门井737座，其中控制阀门井40座，分水阀门井71座、配水阀门井311座、排气阀门井154座、泄水阀门井44座、减压阀门井106座、溢流放空阀门井11座。（4）建配水管网调节构筑物8座，总容积5700m3，其中1000m3水池4座、500m3水池3座、200m3水池1座；（5）改造维修管理站6座等。
2.投资1200万元，实施临夏县北塬农村供水提质改造工程，主要建设内容为（1）改建杨家河取水口1座，北山取水口1座；（2）改造杨家河输水管1条，北山上水管1条；（3）新建前石至车家坪水厂输水管1条；（4）新建车家坪水厂1座，改扩建杨家河净水厂1座，改扩建北山净水厂1座；（5）改建20个村配水管道；（6）新建500 m3调蓄水池1座；（7）维修先锋管理站1座，新建土桥管理站1座，新建桥寺管理站1座等。</t>
  </si>
  <si>
    <t>临夏县发展农村新型集体经济补助项目</t>
  </si>
  <si>
    <t>投资560万元，给8个行政村每村补助村集体经济发展资金70万元，用于发展农村新型集体经济，带动壮大村集体经济。</t>
  </si>
  <si>
    <t>临夏县黄河流域丝路寒旱花椒产业三年倍增计划2023年提质增效项目</t>
  </si>
  <si>
    <t>投资210万元，对莲花镇和南塬乡现有椒园进行更新改造和补植，引进推广三年生花椒嫁接苗10万株，开展3000亩花椒示范园的病虫害防治，施肥、椒园管理等工作。完成花椒产业提质增效示范园建设3000亩，辐射带动5000亩。</t>
  </si>
  <si>
    <t>林草事业发展中心</t>
  </si>
  <si>
    <t>临夏县光伏帮扶产业设施维修提升项目</t>
  </si>
  <si>
    <t>投资65万元，对临夏县光伏帮扶产业设施进行维修提升。</t>
  </si>
  <si>
    <t>麻尼寺沟乡</t>
  </si>
  <si>
    <t>临夏县2023年自然村（组）牛羊等特色产业道路改造提升项目</t>
  </si>
  <si>
    <t>投资1032万元，1、投资916万元，改造提升临夏县2023年自然村（组）牛羊等特色产业道路10.5公里，每公里补助85.7万元；
2、投资116万元，实施土桥镇、安家坡乡、漠泥沟乡、新集镇等自然村（组）牛羊等特色产业道路改造提升项目。</t>
  </si>
  <si>
    <t>临夏县农村公路养护管理站
乡镇</t>
  </si>
  <si>
    <t>临夏县刁祁镇牛羊养殖示范区产业道路改造提升项目</t>
  </si>
  <si>
    <t>投资300万元，实施临夏县刁祁镇牛羊养殖示范区产业道路改造提升项目。</t>
  </si>
  <si>
    <t>临夏县农业产业灌溉渠道及尾水排放渠道项目</t>
  </si>
  <si>
    <t>投资237.55万元，实施临夏县马集镇、麻尼寺沟乡等乡村农业产业灌溉渠道及尾水排放渠道项目。</t>
  </si>
  <si>
    <t>临夏县麻尼寺沟乡关滩村龙头河旅游设施提升改造二期项目</t>
  </si>
  <si>
    <t>在一期项目的基础上继续开发旅游资源，新建1.5米宽塑木栈道约1.5公里左右，新建观景平台以及其他附属设施。</t>
  </si>
  <si>
    <t>临夏县易地搬迁后续扶持产业大棚（日光温室）维修改造项目</t>
  </si>
  <si>
    <t>投资215万元，对易地搬迁后续扶持产业大棚（日光温室）进行维修改造。</t>
  </si>
  <si>
    <t>先锋乡
土桥镇</t>
  </si>
  <si>
    <t>临夏县2023年农村综合性改革试点试验新型农业经营主体培训项目</t>
  </si>
  <si>
    <t>引导市场化教育培训资源通过政府购买服务方式有序规范参与高素质农民培训工作，依托土桥、北塬、先锋、桥寺、安家坡5个乡镇牛、羊、菜、果、薯、药、菌、花等特色产业发展优势，共培训种养大户、合作社带头人、家庭农场主、龙头企业、农业企业、疫病防疫员、种养殖农机手等新型农业经营主体中年龄在18-60周岁的从业人员，包括学员住宿费、伙食费、教室租用费、培训资料及学习用具、授课费、实训及观摩等相关费用。</t>
  </si>
  <si>
    <t>临夏县2023年牛羊定点屠宰厂提升改造项目</t>
  </si>
  <si>
    <t>在全县正常运行的牛羊定点屠宰厂中，对屠宰车间、排酸车间、分割车间、冷库等基础设施及屠宰线、环保、物联网等进行改造提升。采取“先建后补”的方式进行补助，且每个屠宰厂最高补助资金不超过200万元。按总投资的30%进行奖补。</t>
  </si>
  <si>
    <t>临夏县2023年牛羊交易市场提升改造项目</t>
  </si>
  <si>
    <t>计划投资300万元，对现有的活畜交易市场进行规范升级，最高不超过100万元。按总投资的30%进行奖补。</t>
  </si>
  <si>
    <t>临夏县2023年多年生牧草种植项目</t>
  </si>
  <si>
    <t>计划投资190万元，利用荒山、荒坡及不适宜种植粮食作物的闲置土地开展红豆草、苜蓿种植工作，增大饲草种植面积。由畜牧中心统一采购牧草种籽发放到各乡镇，计划种植红豆草1万亩，苜蓿0.55万亩。</t>
  </si>
  <si>
    <t>临夏县北塬镇崔家村乡村旅游基础设施建设项目</t>
  </si>
  <si>
    <t>投资350万元，建设崔家村乡村旅游基础设施道路7.35公里、宽3.5米，每平方米140元。</t>
  </si>
  <si>
    <t>北塬镇</t>
  </si>
  <si>
    <t>临夏县庭院经济奖补项目</t>
  </si>
  <si>
    <t>投资167.2万元，鼓励和引导全县有意愿的、有能力的农户在符合政策的前提下，利用自有院落空间及资源资产，进一步扩大规模，高质量发展庭院经济，对发展特色加工和生产生活服务等庭院经济项目的农户进行奖补，脱贫户每户奖补3000元，一般户每户奖补2000元。</t>
  </si>
  <si>
    <t>各乡镇
文旅局、工信局、商务局等各相关部门</t>
  </si>
  <si>
    <t>临夏县北塬灌区水毁应急抢险工程</t>
  </si>
  <si>
    <t>第一批
临县振领发[2023]69号</t>
  </si>
  <si>
    <t>投资730万元，实施临夏县易地搬迁后续产业发展配套基础设施建设项目，主要建设内容：新修支管总长度5.08公里，连接高原夏菜蓄水池新修延伸输水管5.48公里，新修各类阀门井60座。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</si>
</sst>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
    <numFmt numFmtId="180" formatCode="0.0000_ "/>
  </numFmts>
  <fonts count="34">
    <font>
      <sz val="11"/>
      <color theme="1"/>
      <name val="宋体"/>
      <charset val="134"/>
      <scheme val="minor"/>
    </font>
    <font>
      <sz val="10"/>
      <color theme="1"/>
      <name val="宋体"/>
      <charset val="134"/>
      <scheme val="minor"/>
    </font>
    <font>
      <sz val="20"/>
      <color theme="1"/>
      <name val="方正小标宋简体"/>
      <charset val="134"/>
    </font>
    <font>
      <sz val="12"/>
      <color theme="1"/>
      <name val="宋体"/>
      <charset val="134"/>
      <scheme val="minor"/>
    </font>
    <font>
      <b/>
      <sz val="10"/>
      <color theme="1"/>
      <name val="宋体"/>
      <charset val="134"/>
      <scheme val="minor"/>
    </font>
    <font>
      <sz val="12"/>
      <color theme="1"/>
      <name val="宋体"/>
      <charset val="134"/>
    </font>
    <font>
      <sz val="12"/>
      <name val="楷体"/>
      <charset val="134"/>
    </font>
    <font>
      <sz val="12"/>
      <color theme="1"/>
      <name val="楷体"/>
      <charset val="134"/>
    </font>
    <font>
      <sz val="12"/>
      <color indexed="8"/>
      <name val="楷体"/>
      <charset val="134"/>
    </font>
    <font>
      <sz val="11"/>
      <color theme="1"/>
      <name val="楷体"/>
      <charset val="134"/>
    </font>
    <font>
      <b/>
      <sz val="12"/>
      <color theme="1"/>
      <name val="宋体"/>
      <charset val="134"/>
      <scheme val="minor"/>
    </font>
    <font>
      <sz val="11"/>
      <name val="楷体"/>
      <charset val="134"/>
    </font>
    <font>
      <sz val="9"/>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9" fontId="32" fillId="0" borderId="0" applyFont="0" applyFill="0" applyBorder="0" applyAlignment="0" applyProtection="0">
      <alignment vertical="center"/>
    </xf>
    <xf numFmtId="0" fontId="33" fillId="0" borderId="0"/>
    <xf numFmtId="0" fontId="33" fillId="0" borderId="0">
      <alignment vertical="center"/>
    </xf>
  </cellStyleXfs>
  <cellXfs count="116">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lignment vertical="center"/>
    </xf>
    <xf numFmtId="0" fontId="0" fillId="0" borderId="0" xfId="0" applyNumberFormat="1" applyFont="1" applyFill="1">
      <alignment vertical="center"/>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0" fontId="4"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3" xfId="0" applyNumberFormat="1" applyFont="1" applyFill="1" applyBorder="1" applyAlignment="1">
      <alignment horizontal="left" vertical="center" wrapText="1"/>
    </xf>
    <xf numFmtId="0" fontId="6" fillId="0" borderId="3" xfId="5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1" xfId="51" applyFont="1" applyFill="1" applyBorder="1" applyAlignment="1" applyProtection="1">
      <alignment horizontal="left" vertical="center" wrapText="1"/>
      <protection locked="0"/>
    </xf>
    <xf numFmtId="0" fontId="6" fillId="0" borderId="1" xfId="51" applyFont="1" applyFill="1" applyBorder="1" applyAlignment="1" applyProtection="1">
      <alignment horizontal="center" vertical="center" wrapText="1"/>
      <protection locked="0"/>
    </xf>
    <xf numFmtId="0" fontId="6" fillId="0" borderId="8" xfId="51" applyFont="1" applyFill="1" applyBorder="1" applyAlignment="1" applyProtection="1">
      <alignment horizontal="left" vertical="center" wrapText="1"/>
      <protection locked="0"/>
    </xf>
    <xf numFmtId="0" fontId="6" fillId="0" borderId="8" xfId="51" applyFont="1" applyFill="1" applyBorder="1" applyAlignment="1" applyProtection="1">
      <alignment horizontal="center" vertical="center" wrapText="1"/>
      <protection locked="0"/>
    </xf>
    <xf numFmtId="0" fontId="6" fillId="0" borderId="2" xfId="51" applyFont="1" applyFill="1" applyBorder="1" applyAlignment="1" applyProtection="1">
      <alignment horizontal="left" vertical="center" wrapText="1"/>
      <protection locked="0"/>
    </xf>
    <xf numFmtId="0" fontId="6" fillId="0" borderId="2" xfId="51" applyFont="1" applyFill="1" applyBorder="1" applyAlignment="1" applyProtection="1">
      <alignment horizontal="center" vertical="center" wrapText="1"/>
      <protection locked="0"/>
    </xf>
    <xf numFmtId="178"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horizontal="left" vertical="center" wrapText="1"/>
      <protection locked="0"/>
    </xf>
    <xf numFmtId="179" fontId="2" fillId="0" borderId="0" xfId="0" applyNumberFormat="1" applyFont="1" applyFill="1" applyAlignment="1">
      <alignment horizontal="center" vertical="center"/>
    </xf>
    <xf numFmtId="0" fontId="3" fillId="0" borderId="0" xfId="0" applyFont="1" applyFill="1" applyAlignment="1">
      <alignment horizontal="left" vertical="center"/>
    </xf>
    <xf numFmtId="179" fontId="3" fillId="0" borderId="0" xfId="0" applyNumberFormat="1" applyFont="1" applyFill="1" applyAlignment="1">
      <alignment horizontal="center" vertical="center"/>
    </xf>
    <xf numFmtId="0" fontId="3" fillId="0" borderId="0" xfId="0" applyFont="1" applyFill="1" applyAlignment="1">
      <alignment horizontal="right" vertical="center"/>
    </xf>
    <xf numFmtId="0"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179" fontId="7"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9" fontId="10" fillId="0" borderId="3" xfId="0" applyNumberFormat="1" applyFont="1" applyFill="1" applyBorder="1" applyAlignment="1">
      <alignment horizontal="center" vertical="center" wrapText="1"/>
    </xf>
    <xf numFmtId="0" fontId="0" fillId="0" borderId="0" xfId="0" applyFill="1" applyAlignment="1">
      <alignment horizontal="center" vertical="center"/>
    </xf>
    <xf numFmtId="0" fontId="10" fillId="0" borderId="3"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11" fillId="0" borderId="1" xfId="51" applyFont="1" applyFill="1" applyBorder="1" applyAlignment="1" applyProtection="1">
      <alignment horizontal="left" vertical="center" wrapText="1"/>
      <protection locked="0"/>
    </xf>
    <xf numFmtId="0" fontId="11" fillId="0" borderId="8" xfId="51" applyFont="1" applyFill="1" applyBorder="1" applyAlignment="1" applyProtection="1">
      <alignment horizontal="left" vertical="center" wrapText="1"/>
      <protection locked="0"/>
    </xf>
    <xf numFmtId="0" fontId="3" fillId="0" borderId="3" xfId="0" applyFont="1" applyFill="1" applyBorder="1" applyAlignment="1">
      <alignment horizontal="left" vertical="center" wrapText="1"/>
    </xf>
    <xf numFmtId="0" fontId="11" fillId="0" borderId="2" xfId="51"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9" fillId="0" borderId="2" xfId="0" applyFont="1" applyFill="1" applyBorder="1" applyAlignment="1">
      <alignment horizontal="left" vertical="center"/>
    </xf>
    <xf numFmtId="0" fontId="6" fillId="0" borderId="3" xfId="0" applyNumberFormat="1" applyFont="1" applyFill="1" applyBorder="1" applyAlignment="1" applyProtection="1">
      <alignment horizontal="left" vertical="center" wrapText="1"/>
      <protection locked="0"/>
    </xf>
    <xf numFmtId="0" fontId="11" fillId="0" borderId="3" xfId="5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xf>
    <xf numFmtId="9" fontId="11" fillId="0" borderId="3" xfId="0" applyNumberFormat="1"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9" fontId="3" fillId="0" borderId="3" xfId="0" applyNumberFormat="1" applyFont="1" applyFill="1" applyBorder="1" applyAlignment="1">
      <alignment horizontal="center" vertical="center"/>
    </xf>
    <xf numFmtId="180" fontId="0" fillId="0" borderId="0" xfId="0" applyNumberFormat="1" applyFill="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_Sheet1" xfId="51"/>
  </cellStyles>
  <tableStyles count="0" defaultTableStyle="TableStyleMedium2" defaultPivotStyle="PivotStyleLight16"/>
  <colors>
    <mruColors>
      <color rgb="0092D05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171450</xdr:colOff>
      <xdr:row>89</xdr:row>
      <xdr:rowOff>0</xdr:rowOff>
    </xdr:from>
    <xdr:to>
      <xdr:col>12</xdr:col>
      <xdr:colOff>180975</xdr:colOff>
      <xdr:row>89</xdr:row>
      <xdr:rowOff>9525</xdr:rowOff>
    </xdr:to>
    <xdr:pic>
      <xdr:nvPicPr>
        <xdr:cNvPr id="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1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2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3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4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5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6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0"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1"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2"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3"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4"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5"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6"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7"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8"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twoCellAnchor editAs="oneCell">
    <xdr:from>
      <xdr:col>12</xdr:col>
      <xdr:colOff>171450</xdr:colOff>
      <xdr:row>89</xdr:row>
      <xdr:rowOff>0</xdr:rowOff>
    </xdr:from>
    <xdr:to>
      <xdr:col>12</xdr:col>
      <xdr:colOff>180975</xdr:colOff>
      <xdr:row>89</xdr:row>
      <xdr:rowOff>9525</xdr:rowOff>
    </xdr:to>
    <xdr:pic>
      <xdr:nvPicPr>
        <xdr:cNvPr id="79" name="图片 1654" descr="C:\Users\ADMINI~1\AppData\Local\Temp\ksohtml\clip_image9742.png"/>
        <xdr:cNvPicPr>
          <a:picLocks noChangeAspect="1"/>
        </xdr:cNvPicPr>
      </xdr:nvPicPr>
      <xdr:blipFill>
        <a:blip r:embed="rId1"/>
        <a:stretch>
          <a:fillRect/>
        </a:stretch>
      </xdr:blipFill>
      <xdr:spPr>
        <a:xfrm rot="5160000">
          <a:off x="18656300" y="76663550"/>
          <a:ext cx="9525"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9"/>
  <sheetViews>
    <sheetView tabSelected="1" zoomScale="70" zoomScaleNormal="70" workbookViewId="0">
      <pane ySplit="5" topLeftCell="A6" activePane="bottomLeft" state="frozen"/>
      <selection/>
      <selection pane="bottomLeft" activeCell="L62" sqref="L62:L63"/>
    </sheetView>
  </sheetViews>
  <sheetFormatPr defaultColWidth="9" defaultRowHeight="13.5"/>
  <cols>
    <col min="1" max="1" width="6.5" style="2" customWidth="1"/>
    <col min="2" max="2" width="4.75" style="2" customWidth="1"/>
    <col min="3" max="3" width="15.5333333333333" style="2" customWidth="1"/>
    <col min="4" max="4" width="14.2833333333333" style="2" customWidth="1"/>
    <col min="5" max="5" width="14.1" style="2" customWidth="1"/>
    <col min="6" max="6" width="15.1666666666667" style="2" customWidth="1"/>
    <col min="7" max="7" width="74.4666666666667" style="3" customWidth="1"/>
    <col min="8" max="9" width="16.9583333333333" style="2" customWidth="1"/>
    <col min="10" max="10" width="21.025" style="3" customWidth="1"/>
    <col min="11" max="11" width="22.85" style="2" customWidth="1"/>
    <col min="12" max="12" width="19.9916666666667" style="2" customWidth="1"/>
    <col min="13" max="13" width="10.375" style="2"/>
    <col min="14" max="15" width="12.625" style="2"/>
    <col min="16" max="16" width="11.5" style="2"/>
    <col min="17" max="17" width="10.375" style="2"/>
    <col min="18" max="16384" width="9" style="2"/>
  </cols>
  <sheetData>
    <row r="1" ht="40" customHeight="1" spans="1:13">
      <c r="A1" s="4" t="s">
        <v>0</v>
      </c>
      <c r="B1" s="4"/>
      <c r="C1" s="4"/>
      <c r="D1" s="4"/>
      <c r="E1" s="4"/>
      <c r="F1" s="5"/>
      <c r="G1" s="6"/>
      <c r="H1" s="4"/>
      <c r="I1" s="4"/>
      <c r="J1" s="6"/>
      <c r="K1" s="4"/>
      <c r="L1" s="75"/>
      <c r="M1" s="4"/>
    </row>
    <row r="2" ht="30" customHeight="1" spans="1:13">
      <c r="A2" s="7" t="s">
        <v>1</v>
      </c>
      <c r="B2" s="7"/>
      <c r="C2" s="7"/>
      <c r="D2" s="7"/>
      <c r="E2" s="8"/>
      <c r="F2" s="9"/>
      <c r="G2" s="10"/>
      <c r="H2" s="11"/>
      <c r="I2" s="11"/>
      <c r="J2" s="76"/>
      <c r="K2" s="7"/>
      <c r="L2" s="77"/>
      <c r="M2" s="78" t="s">
        <v>2</v>
      </c>
    </row>
    <row r="3" ht="39" customHeight="1" spans="1:13">
      <c r="A3" s="12" t="s">
        <v>3</v>
      </c>
      <c r="B3" s="12" t="s">
        <v>4</v>
      </c>
      <c r="C3" s="12" t="s">
        <v>5</v>
      </c>
      <c r="D3" s="13" t="s">
        <v>6</v>
      </c>
      <c r="E3" s="12" t="s">
        <v>7</v>
      </c>
      <c r="F3" s="14" t="s">
        <v>8</v>
      </c>
      <c r="G3" s="12" t="s">
        <v>9</v>
      </c>
      <c r="H3" s="13" t="s">
        <v>10</v>
      </c>
      <c r="I3" s="13" t="s">
        <v>11</v>
      </c>
      <c r="J3" s="12" t="s">
        <v>12</v>
      </c>
      <c r="K3" s="79" t="s">
        <v>13</v>
      </c>
      <c r="L3" s="80" t="s">
        <v>14</v>
      </c>
      <c r="M3" s="18" t="s">
        <v>15</v>
      </c>
    </row>
    <row r="4" s="1" customFormat="1" ht="39" customHeight="1" spans="1:13">
      <c r="A4" s="15"/>
      <c r="B4" s="15"/>
      <c r="C4" s="15"/>
      <c r="D4" s="16"/>
      <c r="E4" s="15"/>
      <c r="F4" s="17"/>
      <c r="G4" s="15"/>
      <c r="H4" s="16"/>
      <c r="I4" s="16"/>
      <c r="J4" s="15"/>
      <c r="K4" s="81"/>
      <c r="L4" s="82"/>
      <c r="M4" s="18"/>
    </row>
    <row r="5" ht="30" customHeight="1" spans="1:13">
      <c r="A5" s="18"/>
      <c r="B5" s="19"/>
      <c r="C5" s="18" t="s">
        <v>16</v>
      </c>
      <c r="D5" s="20"/>
      <c r="E5" s="18"/>
      <c r="F5" s="21">
        <f>SUM(F6:F89)</f>
        <v>70834</v>
      </c>
      <c r="G5" s="22"/>
      <c r="H5" s="18"/>
      <c r="I5" s="18"/>
      <c r="J5" s="22"/>
      <c r="K5" s="18">
        <f>SUM(K6:K89)</f>
        <v>67774.304888</v>
      </c>
      <c r="L5" s="83">
        <f>K5/F5</f>
        <v>0.956804710845074</v>
      </c>
      <c r="M5" s="18"/>
    </row>
    <row r="6" ht="183" customHeight="1" spans="1:13">
      <c r="A6" s="23" t="s">
        <v>17</v>
      </c>
      <c r="B6" s="24">
        <v>1</v>
      </c>
      <c r="C6" s="25" t="s">
        <v>18</v>
      </c>
      <c r="D6" s="26" t="s">
        <v>19</v>
      </c>
      <c r="E6" s="27" t="s">
        <v>20</v>
      </c>
      <c r="F6" s="26">
        <v>204</v>
      </c>
      <c r="G6" s="25" t="s">
        <v>21</v>
      </c>
      <c r="H6" s="28" t="s">
        <v>22</v>
      </c>
      <c r="I6" s="28" t="s">
        <v>23</v>
      </c>
      <c r="J6" s="84" t="s">
        <v>24</v>
      </c>
      <c r="K6" s="27">
        <v>198.03183</v>
      </c>
      <c r="L6" s="85">
        <f>K6/F6</f>
        <v>0.970744264705882</v>
      </c>
      <c r="M6" s="86"/>
    </row>
    <row r="7" ht="46" customHeight="1" spans="1:13">
      <c r="A7" s="29" t="s">
        <v>17</v>
      </c>
      <c r="B7" s="30">
        <v>2</v>
      </c>
      <c r="C7" s="31" t="s">
        <v>25</v>
      </c>
      <c r="D7" s="26" t="s">
        <v>26</v>
      </c>
      <c r="E7" s="27" t="s">
        <v>20</v>
      </c>
      <c r="F7" s="28">
        <v>2000</v>
      </c>
      <c r="G7" s="32" t="s">
        <v>27</v>
      </c>
      <c r="H7" s="33" t="s">
        <v>28</v>
      </c>
      <c r="I7" s="33" t="s">
        <v>29</v>
      </c>
      <c r="J7" s="87" t="s">
        <v>24</v>
      </c>
      <c r="K7" s="27">
        <v>2000</v>
      </c>
      <c r="L7" s="85">
        <f>K7/F7</f>
        <v>1</v>
      </c>
      <c r="M7" s="86"/>
    </row>
    <row r="8" ht="47" customHeight="1" spans="1:13">
      <c r="A8" s="34"/>
      <c r="B8" s="35"/>
      <c r="C8" s="36"/>
      <c r="D8" s="26" t="s">
        <v>19</v>
      </c>
      <c r="E8" s="27" t="s">
        <v>30</v>
      </c>
      <c r="F8" s="28">
        <v>1000</v>
      </c>
      <c r="G8" s="37"/>
      <c r="H8" s="38"/>
      <c r="I8" s="38"/>
      <c r="J8" s="88"/>
      <c r="K8" s="27">
        <v>1000</v>
      </c>
      <c r="L8" s="85">
        <f>K8/F8</f>
        <v>1</v>
      </c>
      <c r="M8" s="86"/>
    </row>
    <row r="9" ht="85" customHeight="1" spans="1:13">
      <c r="A9" s="23" t="s">
        <v>17</v>
      </c>
      <c r="B9" s="24">
        <v>3</v>
      </c>
      <c r="C9" s="25" t="s">
        <v>31</v>
      </c>
      <c r="D9" s="26" t="s">
        <v>19</v>
      </c>
      <c r="E9" s="27" t="s">
        <v>30</v>
      </c>
      <c r="F9" s="28">
        <v>657.53</v>
      </c>
      <c r="G9" s="39" t="s">
        <v>32</v>
      </c>
      <c r="H9" s="28" t="s">
        <v>29</v>
      </c>
      <c r="I9" s="28" t="s">
        <v>29</v>
      </c>
      <c r="J9" s="89" t="s">
        <v>24</v>
      </c>
      <c r="K9" s="27">
        <v>545.254039</v>
      </c>
      <c r="L9" s="85">
        <f t="shared" ref="L9:L40" si="0">K9/F9</f>
        <v>0.829245873192098</v>
      </c>
      <c r="M9" s="86"/>
    </row>
    <row r="10" ht="44" customHeight="1" spans="1:13">
      <c r="A10" s="29" t="s">
        <v>17</v>
      </c>
      <c r="B10" s="30">
        <v>4</v>
      </c>
      <c r="C10" s="31" t="s">
        <v>33</v>
      </c>
      <c r="D10" s="40" t="s">
        <v>19</v>
      </c>
      <c r="E10" s="27" t="s">
        <v>34</v>
      </c>
      <c r="F10" s="28">
        <v>1723</v>
      </c>
      <c r="G10" s="32" t="s">
        <v>35</v>
      </c>
      <c r="H10" s="33" t="s">
        <v>29</v>
      </c>
      <c r="I10" s="33" t="s">
        <v>29</v>
      </c>
      <c r="J10" s="87" t="s">
        <v>24</v>
      </c>
      <c r="K10" s="27">
        <v>1723</v>
      </c>
      <c r="L10" s="85">
        <f t="shared" si="0"/>
        <v>1</v>
      </c>
      <c r="M10" s="90"/>
    </row>
    <row r="11" ht="38" customHeight="1" spans="1:13">
      <c r="A11" s="34"/>
      <c r="B11" s="35"/>
      <c r="C11" s="36"/>
      <c r="D11" s="41"/>
      <c r="E11" s="27" t="s">
        <v>20</v>
      </c>
      <c r="F11" s="28">
        <v>591.15</v>
      </c>
      <c r="G11" s="37"/>
      <c r="H11" s="38"/>
      <c r="I11" s="38"/>
      <c r="J11" s="88"/>
      <c r="K11" s="91">
        <v>591.15</v>
      </c>
      <c r="L11" s="85">
        <f t="shared" si="0"/>
        <v>1</v>
      </c>
      <c r="M11" s="92"/>
    </row>
    <row r="12" ht="57" spans="1:13">
      <c r="A12" s="23" t="s">
        <v>17</v>
      </c>
      <c r="B12" s="24">
        <v>5</v>
      </c>
      <c r="C12" s="25" t="s">
        <v>36</v>
      </c>
      <c r="D12" s="26" t="s">
        <v>37</v>
      </c>
      <c r="E12" s="27" t="s">
        <v>30</v>
      </c>
      <c r="F12" s="28">
        <v>400</v>
      </c>
      <c r="G12" s="39" t="s">
        <v>38</v>
      </c>
      <c r="H12" s="28" t="s">
        <v>28</v>
      </c>
      <c r="I12" s="28" t="s">
        <v>29</v>
      </c>
      <c r="J12" s="89" t="s">
        <v>24</v>
      </c>
      <c r="K12" s="28">
        <v>337.1366</v>
      </c>
      <c r="L12" s="85">
        <f t="shared" si="0"/>
        <v>0.8428415</v>
      </c>
      <c r="M12" s="86"/>
    </row>
    <row r="13" ht="60" customHeight="1" spans="1:13">
      <c r="A13" s="23" t="s">
        <v>17</v>
      </c>
      <c r="B13" s="24">
        <v>6</v>
      </c>
      <c r="C13" s="25" t="s">
        <v>39</v>
      </c>
      <c r="D13" s="26" t="s">
        <v>19</v>
      </c>
      <c r="E13" s="27" t="s">
        <v>20</v>
      </c>
      <c r="F13" s="28">
        <v>345</v>
      </c>
      <c r="G13" s="39" t="s">
        <v>40</v>
      </c>
      <c r="H13" s="28" t="s">
        <v>28</v>
      </c>
      <c r="I13" s="28" t="s">
        <v>29</v>
      </c>
      <c r="J13" s="89" t="s">
        <v>24</v>
      </c>
      <c r="K13" s="28">
        <v>345</v>
      </c>
      <c r="L13" s="85">
        <f t="shared" si="0"/>
        <v>1</v>
      </c>
      <c r="M13" s="86"/>
    </row>
    <row r="14" ht="65" customHeight="1" spans="1:13">
      <c r="A14" s="23" t="s">
        <v>17</v>
      </c>
      <c r="B14" s="24">
        <v>7</v>
      </c>
      <c r="C14" s="25" t="s">
        <v>41</v>
      </c>
      <c r="D14" s="26" t="s">
        <v>19</v>
      </c>
      <c r="E14" s="27" t="s">
        <v>30</v>
      </c>
      <c r="F14" s="28">
        <v>2500</v>
      </c>
      <c r="G14" s="42" t="s">
        <v>42</v>
      </c>
      <c r="H14" s="28" t="s">
        <v>28</v>
      </c>
      <c r="I14" s="28" t="s">
        <v>28</v>
      </c>
      <c r="J14" s="84" t="s">
        <v>24</v>
      </c>
      <c r="K14" s="27">
        <v>2325</v>
      </c>
      <c r="L14" s="85">
        <f t="shared" si="0"/>
        <v>0.93</v>
      </c>
      <c r="M14" s="86"/>
    </row>
    <row r="15" ht="64" customHeight="1" spans="1:13">
      <c r="A15" s="23" t="s">
        <v>17</v>
      </c>
      <c r="B15" s="24">
        <v>8</v>
      </c>
      <c r="C15" s="25" t="s">
        <v>43</v>
      </c>
      <c r="D15" s="26" t="s">
        <v>19</v>
      </c>
      <c r="E15" s="27" t="s">
        <v>20</v>
      </c>
      <c r="F15" s="28">
        <v>740.665</v>
      </c>
      <c r="G15" s="39" t="s">
        <v>44</v>
      </c>
      <c r="H15" s="28" t="s">
        <v>28</v>
      </c>
      <c r="I15" s="28" t="s">
        <v>28</v>
      </c>
      <c r="J15" s="84" t="s">
        <v>24</v>
      </c>
      <c r="K15" s="91">
        <v>629.935</v>
      </c>
      <c r="L15" s="85">
        <f t="shared" si="0"/>
        <v>0.850499213544585</v>
      </c>
      <c r="M15" s="86"/>
    </row>
    <row r="16" ht="57" spans="1:13">
      <c r="A16" s="23" t="s">
        <v>17</v>
      </c>
      <c r="B16" s="24">
        <v>9</v>
      </c>
      <c r="C16" s="25" t="s">
        <v>45</v>
      </c>
      <c r="D16" s="26" t="s">
        <v>19</v>
      </c>
      <c r="E16" s="27" t="s">
        <v>20</v>
      </c>
      <c r="F16" s="28">
        <v>340</v>
      </c>
      <c r="G16" s="39" t="s">
        <v>46</v>
      </c>
      <c r="H16" s="28" t="s">
        <v>28</v>
      </c>
      <c r="I16" s="28" t="s">
        <v>28</v>
      </c>
      <c r="J16" s="84" t="s">
        <v>24</v>
      </c>
      <c r="K16" s="27">
        <v>340</v>
      </c>
      <c r="L16" s="85">
        <f t="shared" si="0"/>
        <v>1</v>
      </c>
      <c r="M16" s="86"/>
    </row>
    <row r="17" ht="67" customHeight="1" spans="1:13">
      <c r="A17" s="23" t="s">
        <v>17</v>
      </c>
      <c r="B17" s="24">
        <v>10</v>
      </c>
      <c r="C17" s="25" t="s">
        <v>47</v>
      </c>
      <c r="D17" s="26" t="s">
        <v>19</v>
      </c>
      <c r="E17" s="27" t="s">
        <v>20</v>
      </c>
      <c r="F17" s="28">
        <v>500</v>
      </c>
      <c r="G17" s="39" t="s">
        <v>48</v>
      </c>
      <c r="H17" s="28" t="s">
        <v>28</v>
      </c>
      <c r="I17" s="28" t="s">
        <v>28</v>
      </c>
      <c r="J17" s="84" t="s">
        <v>24</v>
      </c>
      <c r="K17" s="27">
        <v>500</v>
      </c>
      <c r="L17" s="85">
        <f t="shared" si="0"/>
        <v>1</v>
      </c>
      <c r="M17" s="86"/>
    </row>
    <row r="18" ht="57" spans="1:13">
      <c r="A18" s="23" t="s">
        <v>17</v>
      </c>
      <c r="B18" s="24">
        <v>11</v>
      </c>
      <c r="C18" s="25" t="s">
        <v>49</v>
      </c>
      <c r="D18" s="26" t="s">
        <v>19</v>
      </c>
      <c r="E18" s="27" t="s">
        <v>30</v>
      </c>
      <c r="F18" s="28">
        <v>80</v>
      </c>
      <c r="G18" s="39" t="s">
        <v>50</v>
      </c>
      <c r="H18" s="28" t="s">
        <v>28</v>
      </c>
      <c r="I18" s="28" t="s">
        <v>28</v>
      </c>
      <c r="J18" s="84" t="s">
        <v>24</v>
      </c>
      <c r="K18" s="27">
        <v>80</v>
      </c>
      <c r="L18" s="85">
        <f t="shared" si="0"/>
        <v>1</v>
      </c>
      <c r="M18" s="86"/>
    </row>
    <row r="19" ht="71.25" spans="1:13">
      <c r="A19" s="23" t="s">
        <v>17</v>
      </c>
      <c r="B19" s="24">
        <v>12</v>
      </c>
      <c r="C19" s="25" t="s">
        <v>51</v>
      </c>
      <c r="D19" s="26" t="s">
        <v>19</v>
      </c>
      <c r="E19" s="27" t="s">
        <v>30</v>
      </c>
      <c r="F19" s="28">
        <v>815</v>
      </c>
      <c r="G19" s="25" t="s">
        <v>52</v>
      </c>
      <c r="H19" s="28" t="s">
        <v>28</v>
      </c>
      <c r="I19" s="28" t="s">
        <v>28</v>
      </c>
      <c r="J19" s="84" t="s">
        <v>24</v>
      </c>
      <c r="K19" s="27">
        <v>815</v>
      </c>
      <c r="L19" s="85">
        <f t="shared" si="0"/>
        <v>1</v>
      </c>
      <c r="M19" s="86"/>
    </row>
    <row r="20" ht="71.25" spans="1:13">
      <c r="A20" s="23" t="s">
        <v>17</v>
      </c>
      <c r="B20" s="24">
        <v>13</v>
      </c>
      <c r="C20" s="25" t="s">
        <v>53</v>
      </c>
      <c r="D20" s="26" t="s">
        <v>19</v>
      </c>
      <c r="E20" s="27" t="s">
        <v>30</v>
      </c>
      <c r="F20" s="28">
        <v>294.645</v>
      </c>
      <c r="G20" s="39" t="s">
        <v>54</v>
      </c>
      <c r="H20" s="28" t="s">
        <v>28</v>
      </c>
      <c r="I20" s="28" t="s">
        <v>28</v>
      </c>
      <c r="J20" s="84" t="s">
        <v>24</v>
      </c>
      <c r="K20" s="27">
        <v>294.645</v>
      </c>
      <c r="L20" s="85">
        <f t="shared" si="0"/>
        <v>1</v>
      </c>
      <c r="M20" s="86"/>
    </row>
    <row r="21" ht="82" customHeight="1" spans="1:13">
      <c r="A21" s="23" t="s">
        <v>17</v>
      </c>
      <c r="B21" s="24">
        <v>14</v>
      </c>
      <c r="C21" s="25" t="s">
        <v>55</v>
      </c>
      <c r="D21" s="26" t="s">
        <v>19</v>
      </c>
      <c r="E21" s="27" t="s">
        <v>20</v>
      </c>
      <c r="F21" s="28">
        <v>380</v>
      </c>
      <c r="G21" s="25" t="s">
        <v>56</v>
      </c>
      <c r="H21" s="43" t="s">
        <v>28</v>
      </c>
      <c r="I21" s="43" t="s">
        <v>28</v>
      </c>
      <c r="J21" s="84" t="s">
        <v>24</v>
      </c>
      <c r="K21" s="27">
        <v>380</v>
      </c>
      <c r="L21" s="85">
        <f t="shared" si="0"/>
        <v>1</v>
      </c>
      <c r="M21" s="86"/>
    </row>
    <row r="22" ht="67" customHeight="1" spans="1:13">
      <c r="A22" s="29" t="s">
        <v>17</v>
      </c>
      <c r="B22" s="29">
        <v>15</v>
      </c>
      <c r="C22" s="31" t="s">
        <v>57</v>
      </c>
      <c r="D22" s="26" t="s">
        <v>26</v>
      </c>
      <c r="E22" s="27" t="s">
        <v>20</v>
      </c>
      <c r="F22" s="28">
        <v>148.45</v>
      </c>
      <c r="G22" s="31" t="s">
        <v>58</v>
      </c>
      <c r="H22" s="31" t="s">
        <v>28</v>
      </c>
      <c r="I22" s="31" t="s">
        <v>29</v>
      </c>
      <c r="J22" s="87" t="s">
        <v>24</v>
      </c>
      <c r="K22" s="27">
        <v>148.45</v>
      </c>
      <c r="L22" s="85">
        <f t="shared" si="0"/>
        <v>1</v>
      </c>
      <c r="M22" s="92"/>
    </row>
    <row r="23" ht="81" customHeight="1" spans="1:13">
      <c r="A23" s="34"/>
      <c r="B23" s="34"/>
      <c r="C23" s="36"/>
      <c r="D23" s="26" t="s">
        <v>19</v>
      </c>
      <c r="E23" s="27" t="s">
        <v>30</v>
      </c>
      <c r="F23" s="28">
        <v>202.8</v>
      </c>
      <c r="G23" s="36"/>
      <c r="H23" s="36"/>
      <c r="I23" s="36"/>
      <c r="J23" s="88"/>
      <c r="K23" s="27">
        <v>202.8</v>
      </c>
      <c r="L23" s="85">
        <f t="shared" si="0"/>
        <v>1</v>
      </c>
      <c r="M23" s="86"/>
    </row>
    <row r="24" ht="69" customHeight="1" spans="1:13">
      <c r="A24" s="23" t="s">
        <v>17</v>
      </c>
      <c r="B24" s="24">
        <v>16</v>
      </c>
      <c r="C24" s="25" t="s">
        <v>59</v>
      </c>
      <c r="D24" s="26" t="s">
        <v>19</v>
      </c>
      <c r="E24" s="27" t="s">
        <v>20</v>
      </c>
      <c r="F24" s="28">
        <v>250</v>
      </c>
      <c r="G24" s="25" t="s">
        <v>60</v>
      </c>
      <c r="H24" s="28" t="s">
        <v>61</v>
      </c>
      <c r="I24" s="28" t="s">
        <v>61</v>
      </c>
      <c r="J24" s="84" t="s">
        <v>24</v>
      </c>
      <c r="K24" s="27">
        <v>250</v>
      </c>
      <c r="L24" s="85">
        <f t="shared" si="0"/>
        <v>1</v>
      </c>
      <c r="M24" s="86"/>
    </row>
    <row r="25" ht="100" customHeight="1" spans="1:13">
      <c r="A25" s="23" t="s">
        <v>17</v>
      </c>
      <c r="B25" s="24">
        <v>17</v>
      </c>
      <c r="C25" s="25" t="s">
        <v>62</v>
      </c>
      <c r="D25" s="26" t="s">
        <v>19</v>
      </c>
      <c r="E25" s="27" t="s">
        <v>20</v>
      </c>
      <c r="F25" s="28">
        <v>100</v>
      </c>
      <c r="G25" s="25" t="s">
        <v>63</v>
      </c>
      <c r="H25" s="43" t="s">
        <v>28</v>
      </c>
      <c r="I25" s="43" t="s">
        <v>28</v>
      </c>
      <c r="J25" s="84" t="s">
        <v>24</v>
      </c>
      <c r="K25" s="27">
        <v>100</v>
      </c>
      <c r="L25" s="85">
        <f t="shared" si="0"/>
        <v>1</v>
      </c>
      <c r="M25" s="86"/>
    </row>
    <row r="26" ht="71" customHeight="1" spans="1:13">
      <c r="A26" s="23" t="s">
        <v>17</v>
      </c>
      <c r="B26" s="24">
        <v>18</v>
      </c>
      <c r="C26" s="25" t="s">
        <v>64</v>
      </c>
      <c r="D26" s="26" t="s">
        <v>19</v>
      </c>
      <c r="E26" s="27" t="s">
        <v>20</v>
      </c>
      <c r="F26" s="28">
        <v>9900</v>
      </c>
      <c r="G26" s="39" t="s">
        <v>65</v>
      </c>
      <c r="H26" s="44" t="s">
        <v>28</v>
      </c>
      <c r="I26" s="44" t="s">
        <v>28</v>
      </c>
      <c r="J26" s="84" t="s">
        <v>24</v>
      </c>
      <c r="K26" s="27">
        <v>9900</v>
      </c>
      <c r="L26" s="85">
        <f t="shared" si="0"/>
        <v>1</v>
      </c>
      <c r="M26" s="86"/>
    </row>
    <row r="27" ht="54" customHeight="1" spans="1:13">
      <c r="A27" s="29" t="s">
        <v>17</v>
      </c>
      <c r="B27" s="30">
        <v>19</v>
      </c>
      <c r="C27" s="31" t="s">
        <v>66</v>
      </c>
      <c r="D27" s="26" t="s">
        <v>19</v>
      </c>
      <c r="E27" s="27" t="s">
        <v>20</v>
      </c>
      <c r="F27" s="28">
        <v>848.573346</v>
      </c>
      <c r="G27" s="32" t="s">
        <v>67</v>
      </c>
      <c r="H27" s="45" t="s">
        <v>28</v>
      </c>
      <c r="I27" s="45" t="s">
        <v>68</v>
      </c>
      <c r="J27" s="87" t="s">
        <v>24</v>
      </c>
      <c r="K27" s="27">
        <v>848.573346</v>
      </c>
      <c r="L27" s="85">
        <f t="shared" si="0"/>
        <v>1</v>
      </c>
      <c r="M27" s="86"/>
    </row>
    <row r="28" ht="54" customHeight="1" spans="1:13">
      <c r="A28" s="46"/>
      <c r="B28" s="47"/>
      <c r="C28" s="48"/>
      <c r="D28" s="26" t="s">
        <v>26</v>
      </c>
      <c r="E28" s="27" t="s">
        <v>30</v>
      </c>
      <c r="F28" s="28">
        <v>0.6</v>
      </c>
      <c r="G28" s="49"/>
      <c r="H28" s="50"/>
      <c r="I28" s="50"/>
      <c r="J28" s="93"/>
      <c r="K28" s="27">
        <v>0.6</v>
      </c>
      <c r="L28" s="85">
        <f t="shared" si="0"/>
        <v>1</v>
      </c>
      <c r="M28" s="86"/>
    </row>
    <row r="29" ht="83" customHeight="1" spans="1:13">
      <c r="A29" s="34"/>
      <c r="B29" s="35"/>
      <c r="C29" s="36"/>
      <c r="D29" s="26" t="s">
        <v>19</v>
      </c>
      <c r="E29" s="27" t="s">
        <v>30</v>
      </c>
      <c r="F29" s="28">
        <v>3350.826654</v>
      </c>
      <c r="G29" s="37"/>
      <c r="H29" s="51"/>
      <c r="I29" s="51"/>
      <c r="J29" s="88"/>
      <c r="K29" s="27">
        <v>3350.826654</v>
      </c>
      <c r="L29" s="85">
        <f t="shared" si="0"/>
        <v>1</v>
      </c>
      <c r="M29" s="86"/>
    </row>
    <row r="30" ht="139" customHeight="1" spans="1:13">
      <c r="A30" s="23" t="s">
        <v>17</v>
      </c>
      <c r="B30" s="24">
        <v>20</v>
      </c>
      <c r="C30" s="25" t="s">
        <v>69</v>
      </c>
      <c r="D30" s="26" t="s">
        <v>19</v>
      </c>
      <c r="E30" s="27" t="s">
        <v>20</v>
      </c>
      <c r="F30" s="28">
        <v>2016</v>
      </c>
      <c r="G30" s="25" t="s">
        <v>70</v>
      </c>
      <c r="H30" s="28" t="s">
        <v>28</v>
      </c>
      <c r="I30" s="28" t="s">
        <v>28</v>
      </c>
      <c r="J30" s="89" t="s">
        <v>24</v>
      </c>
      <c r="K30" s="27">
        <v>1900</v>
      </c>
      <c r="L30" s="85">
        <f t="shared" si="0"/>
        <v>0.942460317460317</v>
      </c>
      <c r="M30" s="86"/>
    </row>
    <row r="31" ht="87" customHeight="1" spans="1:13">
      <c r="A31" s="23" t="s">
        <v>17</v>
      </c>
      <c r="B31" s="24">
        <v>21</v>
      </c>
      <c r="C31" s="25" t="s">
        <v>71</v>
      </c>
      <c r="D31" s="26" t="s">
        <v>19</v>
      </c>
      <c r="E31" s="27" t="s">
        <v>20</v>
      </c>
      <c r="F31" s="28">
        <v>91.2</v>
      </c>
      <c r="G31" s="39" t="s">
        <v>72</v>
      </c>
      <c r="H31" s="28" t="s">
        <v>28</v>
      </c>
      <c r="I31" s="28" t="s">
        <v>73</v>
      </c>
      <c r="J31" s="89" t="s">
        <v>24</v>
      </c>
      <c r="K31" s="27">
        <v>59.6</v>
      </c>
      <c r="L31" s="85">
        <f t="shared" si="0"/>
        <v>0.653508771929825</v>
      </c>
      <c r="M31" s="86"/>
    </row>
    <row r="32" ht="52" customHeight="1" spans="1:13">
      <c r="A32" s="23" t="s">
        <v>17</v>
      </c>
      <c r="B32" s="23">
        <v>22</v>
      </c>
      <c r="C32" s="52" t="s">
        <v>74</v>
      </c>
      <c r="D32" s="26" t="s">
        <v>19</v>
      </c>
      <c r="E32" s="27" t="s">
        <v>20</v>
      </c>
      <c r="F32" s="28">
        <v>2120.4</v>
      </c>
      <c r="G32" s="52" t="s">
        <v>75</v>
      </c>
      <c r="H32" s="53" t="s">
        <v>28</v>
      </c>
      <c r="I32" s="53" t="s">
        <v>73</v>
      </c>
      <c r="J32" s="94" t="s">
        <v>24</v>
      </c>
      <c r="K32" s="27">
        <v>2000</v>
      </c>
      <c r="L32" s="85">
        <f t="shared" si="0"/>
        <v>0.943218260705527</v>
      </c>
      <c r="M32" s="86"/>
    </row>
    <row r="33" ht="52" customHeight="1" spans="1:13">
      <c r="A33" s="23"/>
      <c r="B33" s="23"/>
      <c r="C33" s="54"/>
      <c r="D33" s="26" t="s">
        <v>26</v>
      </c>
      <c r="E33" s="27" t="s">
        <v>20</v>
      </c>
      <c r="F33" s="28">
        <v>1664</v>
      </c>
      <c r="G33" s="54"/>
      <c r="H33" s="55"/>
      <c r="I33" s="55"/>
      <c r="J33" s="95"/>
      <c r="K33" s="27">
        <v>1664</v>
      </c>
      <c r="L33" s="85">
        <f t="shared" si="0"/>
        <v>1</v>
      </c>
      <c r="M33" s="96"/>
    </row>
    <row r="34" ht="52" customHeight="1" spans="1:13">
      <c r="A34" s="23"/>
      <c r="B34" s="23"/>
      <c r="C34" s="54"/>
      <c r="D34" s="26" t="s">
        <v>19</v>
      </c>
      <c r="E34" s="27" t="s">
        <v>30</v>
      </c>
      <c r="F34" s="28">
        <v>185</v>
      </c>
      <c r="G34" s="54"/>
      <c r="H34" s="55"/>
      <c r="I34" s="55"/>
      <c r="J34" s="95"/>
      <c r="K34" s="27">
        <v>0</v>
      </c>
      <c r="L34" s="85">
        <f t="shared" si="0"/>
        <v>0</v>
      </c>
      <c r="M34" s="96"/>
    </row>
    <row r="35" ht="52" customHeight="1" spans="1:13">
      <c r="A35" s="23"/>
      <c r="B35" s="23"/>
      <c r="C35" s="54"/>
      <c r="D35" s="26" t="s">
        <v>76</v>
      </c>
      <c r="E35" s="27" t="s">
        <v>30</v>
      </c>
      <c r="F35" s="28">
        <v>158</v>
      </c>
      <c r="G35" s="54"/>
      <c r="H35" s="55"/>
      <c r="I35" s="55"/>
      <c r="J35" s="95"/>
      <c r="K35" s="27">
        <v>0</v>
      </c>
      <c r="L35" s="85">
        <f t="shared" si="0"/>
        <v>0</v>
      </c>
      <c r="M35" s="96"/>
    </row>
    <row r="36" ht="52" customHeight="1" spans="1:13">
      <c r="A36" s="23"/>
      <c r="B36" s="23"/>
      <c r="C36" s="56"/>
      <c r="D36" s="26" t="s">
        <v>77</v>
      </c>
      <c r="E36" s="27" t="s">
        <v>30</v>
      </c>
      <c r="F36" s="28">
        <v>836</v>
      </c>
      <c r="G36" s="56"/>
      <c r="H36" s="57"/>
      <c r="I36" s="57"/>
      <c r="J36" s="97"/>
      <c r="K36" s="27">
        <v>836</v>
      </c>
      <c r="L36" s="85">
        <f t="shared" si="0"/>
        <v>1</v>
      </c>
      <c r="M36" s="96"/>
    </row>
    <row r="37" ht="71.25" spans="1:13">
      <c r="A37" s="23" t="s">
        <v>17</v>
      </c>
      <c r="B37" s="24">
        <v>23</v>
      </c>
      <c r="C37" s="25" t="s">
        <v>78</v>
      </c>
      <c r="D37" s="26" t="s">
        <v>19</v>
      </c>
      <c r="E37" s="27" t="s">
        <v>20</v>
      </c>
      <c r="F37" s="28">
        <v>400</v>
      </c>
      <c r="G37" s="39" t="s">
        <v>79</v>
      </c>
      <c r="H37" s="28" t="s">
        <v>28</v>
      </c>
      <c r="I37" s="28" t="s">
        <v>28</v>
      </c>
      <c r="J37" s="84" t="s">
        <v>24</v>
      </c>
      <c r="K37" s="27">
        <v>400</v>
      </c>
      <c r="L37" s="85">
        <f t="shared" si="0"/>
        <v>1</v>
      </c>
      <c r="M37" s="96"/>
    </row>
    <row r="38" ht="71.25" spans="1:13">
      <c r="A38" s="23" t="s">
        <v>17</v>
      </c>
      <c r="B38" s="24">
        <v>24</v>
      </c>
      <c r="C38" s="25" t="s">
        <v>80</v>
      </c>
      <c r="D38" s="26" t="s">
        <v>19</v>
      </c>
      <c r="E38" s="27" t="s">
        <v>20</v>
      </c>
      <c r="F38" s="28">
        <v>380</v>
      </c>
      <c r="G38" s="25" t="s">
        <v>81</v>
      </c>
      <c r="H38" s="28" t="s">
        <v>22</v>
      </c>
      <c r="I38" s="28" t="s">
        <v>22</v>
      </c>
      <c r="J38" s="84" t="s">
        <v>24</v>
      </c>
      <c r="K38" s="27">
        <v>340.25</v>
      </c>
      <c r="L38" s="85">
        <f t="shared" si="0"/>
        <v>0.895394736842105</v>
      </c>
      <c r="M38" s="86"/>
    </row>
    <row r="39" ht="42.75" spans="1:13">
      <c r="A39" s="29" t="s">
        <v>17</v>
      </c>
      <c r="B39" s="30">
        <v>25</v>
      </c>
      <c r="C39" s="31" t="s">
        <v>82</v>
      </c>
      <c r="D39" s="26" t="s">
        <v>19</v>
      </c>
      <c r="E39" s="27" t="s">
        <v>20</v>
      </c>
      <c r="F39" s="28">
        <v>320</v>
      </c>
      <c r="G39" s="31" t="s">
        <v>83</v>
      </c>
      <c r="H39" s="33" t="s">
        <v>84</v>
      </c>
      <c r="I39" s="33" t="s">
        <v>85</v>
      </c>
      <c r="J39" s="87" t="s">
        <v>24</v>
      </c>
      <c r="K39" s="27">
        <v>308.721654</v>
      </c>
      <c r="L39" s="85">
        <f t="shared" si="0"/>
        <v>0.96475516875</v>
      </c>
      <c r="M39" s="86"/>
    </row>
    <row r="40" ht="42.75" spans="1:13">
      <c r="A40" s="34"/>
      <c r="B40" s="35"/>
      <c r="C40" s="36"/>
      <c r="D40" s="26" t="s">
        <v>26</v>
      </c>
      <c r="E40" s="27" t="s">
        <v>20</v>
      </c>
      <c r="F40" s="28">
        <v>56</v>
      </c>
      <c r="G40" s="36"/>
      <c r="H40" s="38"/>
      <c r="I40" s="38"/>
      <c r="J40" s="88"/>
      <c r="K40" s="27">
        <v>56</v>
      </c>
      <c r="L40" s="85">
        <f t="shared" si="0"/>
        <v>1</v>
      </c>
      <c r="M40" s="86"/>
    </row>
    <row r="41" ht="85.5" spans="1:13">
      <c r="A41" s="23" t="s">
        <v>17</v>
      </c>
      <c r="B41" s="24">
        <v>26</v>
      </c>
      <c r="C41" s="25" t="s">
        <v>86</v>
      </c>
      <c r="D41" s="26" t="s">
        <v>19</v>
      </c>
      <c r="E41" s="27" t="s">
        <v>20</v>
      </c>
      <c r="F41" s="28">
        <v>346</v>
      </c>
      <c r="G41" s="25" t="s">
        <v>87</v>
      </c>
      <c r="H41" s="28" t="s">
        <v>88</v>
      </c>
      <c r="I41" s="28" t="s">
        <v>89</v>
      </c>
      <c r="J41" s="84" t="s">
        <v>24</v>
      </c>
      <c r="K41" s="27">
        <v>330</v>
      </c>
      <c r="L41" s="85">
        <f t="shared" ref="L41:L62" si="1">K41/F41</f>
        <v>0.953757225433526</v>
      </c>
      <c r="M41" s="86"/>
    </row>
    <row r="42" ht="56" customHeight="1" spans="1:13">
      <c r="A42" s="29" t="s">
        <v>17</v>
      </c>
      <c r="B42" s="30">
        <v>27</v>
      </c>
      <c r="C42" s="31" t="s">
        <v>90</v>
      </c>
      <c r="D42" s="26" t="s">
        <v>19</v>
      </c>
      <c r="E42" s="27" t="s">
        <v>20</v>
      </c>
      <c r="F42" s="28">
        <v>1000</v>
      </c>
      <c r="G42" s="31" t="s">
        <v>91</v>
      </c>
      <c r="H42" s="40" t="s">
        <v>61</v>
      </c>
      <c r="I42" s="40" t="s">
        <v>61</v>
      </c>
      <c r="J42" s="98" t="s">
        <v>24</v>
      </c>
      <c r="K42" s="27">
        <v>919.746817</v>
      </c>
      <c r="L42" s="85">
        <f t="shared" si="1"/>
        <v>0.919746817</v>
      </c>
      <c r="M42" s="99"/>
    </row>
    <row r="43" ht="50" customHeight="1" spans="1:13">
      <c r="A43" s="34"/>
      <c r="B43" s="35"/>
      <c r="C43" s="36"/>
      <c r="D43" s="26" t="s">
        <v>26</v>
      </c>
      <c r="E43" s="27" t="s">
        <v>20</v>
      </c>
      <c r="F43" s="28">
        <v>1100</v>
      </c>
      <c r="G43" s="36"/>
      <c r="H43" s="41"/>
      <c r="I43" s="41"/>
      <c r="J43" s="100"/>
      <c r="K43" s="28">
        <v>1100</v>
      </c>
      <c r="L43" s="85">
        <f t="shared" si="1"/>
        <v>1</v>
      </c>
      <c r="M43" s="101"/>
    </row>
    <row r="44" ht="42.75" spans="1:13">
      <c r="A44" s="23" t="s">
        <v>17</v>
      </c>
      <c r="B44" s="24">
        <v>28</v>
      </c>
      <c r="C44" s="25" t="s">
        <v>92</v>
      </c>
      <c r="D44" s="26" t="s">
        <v>19</v>
      </c>
      <c r="E44" s="27" t="s">
        <v>20</v>
      </c>
      <c r="F44" s="28">
        <v>2000</v>
      </c>
      <c r="G44" s="39" t="s">
        <v>93</v>
      </c>
      <c r="H44" s="28" t="s">
        <v>94</v>
      </c>
      <c r="I44" s="28" t="s">
        <v>95</v>
      </c>
      <c r="J44" s="84" t="s">
        <v>24</v>
      </c>
      <c r="K44" s="28">
        <v>1830.402333</v>
      </c>
      <c r="L44" s="85">
        <f t="shared" si="1"/>
        <v>0.9152011665</v>
      </c>
      <c r="M44" s="86"/>
    </row>
    <row r="45" ht="55" customHeight="1" spans="1:13">
      <c r="A45" s="23" t="s">
        <v>17</v>
      </c>
      <c r="B45" s="24">
        <v>29</v>
      </c>
      <c r="C45" s="25" t="s">
        <v>96</v>
      </c>
      <c r="D45" s="26" t="s">
        <v>19</v>
      </c>
      <c r="E45" s="27" t="s">
        <v>20</v>
      </c>
      <c r="F45" s="26">
        <v>528.15</v>
      </c>
      <c r="G45" s="25" t="s">
        <v>97</v>
      </c>
      <c r="H45" s="28" t="s">
        <v>98</v>
      </c>
      <c r="I45" s="28" t="s">
        <v>98</v>
      </c>
      <c r="J45" s="84" t="s">
        <v>24</v>
      </c>
      <c r="K45" s="27">
        <v>522.15</v>
      </c>
      <c r="L45" s="85">
        <f t="shared" si="1"/>
        <v>0.988639591025277</v>
      </c>
      <c r="M45" s="86"/>
    </row>
    <row r="46" ht="64" customHeight="1" spans="1:13">
      <c r="A46" s="23" t="s">
        <v>17</v>
      </c>
      <c r="B46" s="24">
        <v>30</v>
      </c>
      <c r="C46" s="25" t="s">
        <v>99</v>
      </c>
      <c r="D46" s="26" t="s">
        <v>19</v>
      </c>
      <c r="E46" s="27" t="s">
        <v>20</v>
      </c>
      <c r="F46" s="26">
        <v>1461</v>
      </c>
      <c r="G46" s="58" t="s">
        <v>100</v>
      </c>
      <c r="H46" s="59" t="s">
        <v>101</v>
      </c>
      <c r="I46" s="28" t="s">
        <v>101</v>
      </c>
      <c r="J46" s="84" t="s">
        <v>24</v>
      </c>
      <c r="K46" s="27">
        <v>1461</v>
      </c>
      <c r="L46" s="85">
        <f t="shared" si="1"/>
        <v>1</v>
      </c>
      <c r="M46" s="86"/>
    </row>
    <row r="47" ht="156.75" spans="1:13">
      <c r="A47" s="23" t="s">
        <v>17</v>
      </c>
      <c r="B47" s="24">
        <v>31</v>
      </c>
      <c r="C47" s="25" t="s">
        <v>102</v>
      </c>
      <c r="D47" s="26" t="s">
        <v>19</v>
      </c>
      <c r="E47" s="27" t="s">
        <v>20</v>
      </c>
      <c r="F47" s="26">
        <v>1764.36</v>
      </c>
      <c r="G47" s="58" t="s">
        <v>103</v>
      </c>
      <c r="H47" s="59" t="s">
        <v>101</v>
      </c>
      <c r="I47" s="28" t="s">
        <v>104</v>
      </c>
      <c r="J47" s="84" t="s">
        <v>24</v>
      </c>
      <c r="K47" s="27">
        <v>1764.36</v>
      </c>
      <c r="L47" s="85">
        <f t="shared" si="1"/>
        <v>1</v>
      </c>
      <c r="M47" s="86"/>
    </row>
    <row r="48" ht="65" customHeight="1" spans="1:13">
      <c r="A48" s="29" t="s">
        <v>17</v>
      </c>
      <c r="B48" s="30">
        <v>32</v>
      </c>
      <c r="C48" s="31" t="s">
        <v>105</v>
      </c>
      <c r="D48" s="26" t="s">
        <v>19</v>
      </c>
      <c r="E48" s="27" t="s">
        <v>20</v>
      </c>
      <c r="F48" s="26">
        <v>200</v>
      </c>
      <c r="G48" s="31" t="s">
        <v>106</v>
      </c>
      <c r="H48" s="40" t="s">
        <v>107</v>
      </c>
      <c r="I48" s="40" t="s">
        <v>108</v>
      </c>
      <c r="J48" s="98" t="s">
        <v>24</v>
      </c>
      <c r="K48" s="27">
        <v>200</v>
      </c>
      <c r="L48" s="85">
        <f t="shared" si="1"/>
        <v>1</v>
      </c>
      <c r="M48" s="86"/>
    </row>
    <row r="49" ht="65" customHeight="1" spans="1:13">
      <c r="A49" s="34"/>
      <c r="B49" s="35"/>
      <c r="C49" s="36"/>
      <c r="D49" s="26" t="s">
        <v>26</v>
      </c>
      <c r="E49" s="27" t="s">
        <v>30</v>
      </c>
      <c r="F49" s="26">
        <v>200</v>
      </c>
      <c r="G49" s="36"/>
      <c r="H49" s="41"/>
      <c r="I49" s="41"/>
      <c r="J49" s="100"/>
      <c r="K49" s="27">
        <v>200</v>
      </c>
      <c r="L49" s="85">
        <f t="shared" si="1"/>
        <v>1</v>
      </c>
      <c r="M49" s="86"/>
    </row>
    <row r="50" ht="71.25" spans="1:13">
      <c r="A50" s="23" t="s">
        <v>17</v>
      </c>
      <c r="B50" s="24">
        <v>33</v>
      </c>
      <c r="C50" s="25" t="s">
        <v>109</v>
      </c>
      <c r="D50" s="26" t="s">
        <v>19</v>
      </c>
      <c r="E50" s="27" t="s">
        <v>20</v>
      </c>
      <c r="F50" s="26">
        <v>655</v>
      </c>
      <c r="G50" s="60" t="s">
        <v>110</v>
      </c>
      <c r="H50" s="61" t="s">
        <v>107</v>
      </c>
      <c r="I50" s="61" t="s">
        <v>22</v>
      </c>
      <c r="J50" s="102" t="s">
        <v>24</v>
      </c>
      <c r="K50" s="27">
        <v>655</v>
      </c>
      <c r="L50" s="85">
        <f t="shared" si="1"/>
        <v>1</v>
      </c>
      <c r="M50" s="86"/>
    </row>
    <row r="51" ht="45" customHeight="1" spans="1:13">
      <c r="A51" s="29" t="s">
        <v>17</v>
      </c>
      <c r="B51" s="29">
        <v>34</v>
      </c>
      <c r="C51" s="31" t="s">
        <v>111</v>
      </c>
      <c r="D51" s="26" t="s">
        <v>19</v>
      </c>
      <c r="E51" s="27" t="s">
        <v>20</v>
      </c>
      <c r="F51" s="26">
        <v>4092.5</v>
      </c>
      <c r="G51" s="31" t="s">
        <v>112</v>
      </c>
      <c r="H51" s="62" t="s">
        <v>88</v>
      </c>
      <c r="I51" s="62" t="s">
        <v>113</v>
      </c>
      <c r="J51" s="87" t="s">
        <v>24</v>
      </c>
      <c r="K51" s="27">
        <v>4042.4</v>
      </c>
      <c r="L51" s="85">
        <f t="shared" si="1"/>
        <v>0.987758094074527</v>
      </c>
      <c r="M51" s="103"/>
    </row>
    <row r="52" ht="45" customHeight="1" spans="1:13">
      <c r="A52" s="46"/>
      <c r="B52" s="46"/>
      <c r="C52" s="48"/>
      <c r="D52" s="26" t="s">
        <v>26</v>
      </c>
      <c r="E52" s="27" t="s">
        <v>20</v>
      </c>
      <c r="F52" s="26">
        <v>490</v>
      </c>
      <c r="G52" s="48"/>
      <c r="H52" s="63"/>
      <c r="I52" s="63"/>
      <c r="J52" s="93"/>
      <c r="K52" s="27">
        <v>490</v>
      </c>
      <c r="L52" s="85">
        <f t="shared" si="1"/>
        <v>1</v>
      </c>
      <c r="M52" s="103"/>
    </row>
    <row r="53" ht="31" customHeight="1" spans="1:13">
      <c r="A53" s="46"/>
      <c r="B53" s="46"/>
      <c r="C53" s="36"/>
      <c r="D53" s="26" t="s">
        <v>114</v>
      </c>
      <c r="E53" s="27" t="s">
        <v>115</v>
      </c>
      <c r="F53" s="26">
        <v>200</v>
      </c>
      <c r="G53" s="48"/>
      <c r="H53" s="64"/>
      <c r="I53" s="64"/>
      <c r="J53" s="104"/>
      <c r="K53" s="27">
        <v>180</v>
      </c>
      <c r="L53" s="85">
        <f t="shared" si="1"/>
        <v>0.9</v>
      </c>
      <c r="M53" s="103"/>
    </row>
    <row r="54" ht="52" customHeight="1" spans="1:13">
      <c r="A54" s="29" t="s">
        <v>17</v>
      </c>
      <c r="B54" s="30">
        <v>35</v>
      </c>
      <c r="C54" s="31" t="s">
        <v>116</v>
      </c>
      <c r="D54" s="27" t="s">
        <v>19</v>
      </c>
      <c r="E54" s="27" t="s">
        <v>20</v>
      </c>
      <c r="F54" s="26">
        <v>2000</v>
      </c>
      <c r="G54" s="31" t="s">
        <v>117</v>
      </c>
      <c r="H54" s="62" t="s">
        <v>88</v>
      </c>
      <c r="I54" s="62" t="s">
        <v>113</v>
      </c>
      <c r="J54" s="87" t="s">
        <v>24</v>
      </c>
      <c r="K54" s="27">
        <v>1824</v>
      </c>
      <c r="L54" s="85">
        <f t="shared" si="1"/>
        <v>0.912</v>
      </c>
      <c r="M54" s="27"/>
    </row>
    <row r="55" ht="53" customHeight="1" spans="1:13">
      <c r="A55" s="46"/>
      <c r="B55" s="47"/>
      <c r="C55" s="48"/>
      <c r="D55" s="27" t="s">
        <v>26</v>
      </c>
      <c r="E55" s="27" t="s">
        <v>20</v>
      </c>
      <c r="F55" s="26">
        <v>488</v>
      </c>
      <c r="G55" s="48"/>
      <c r="H55" s="63"/>
      <c r="I55" s="63"/>
      <c r="J55" s="93"/>
      <c r="K55" s="27">
        <v>444</v>
      </c>
      <c r="L55" s="85">
        <f t="shared" si="1"/>
        <v>0.909836065573771</v>
      </c>
      <c r="M55" s="27"/>
    </row>
    <row r="56" ht="48" customHeight="1" spans="1:13">
      <c r="A56" s="34"/>
      <c r="B56" s="35"/>
      <c r="C56" s="36"/>
      <c r="D56" s="27" t="s">
        <v>19</v>
      </c>
      <c r="E56" s="27" t="s">
        <v>30</v>
      </c>
      <c r="F56" s="26">
        <v>5912</v>
      </c>
      <c r="G56" s="36"/>
      <c r="H56" s="64"/>
      <c r="I56" s="64"/>
      <c r="J56" s="88"/>
      <c r="K56" s="27">
        <v>5549.9</v>
      </c>
      <c r="L56" s="85">
        <f t="shared" si="1"/>
        <v>0.938751691474966</v>
      </c>
      <c r="M56" s="27"/>
    </row>
    <row r="57" ht="41" customHeight="1" spans="1:13">
      <c r="A57" s="29" t="s">
        <v>17</v>
      </c>
      <c r="B57" s="30">
        <v>36</v>
      </c>
      <c r="C57" s="31" t="s">
        <v>118</v>
      </c>
      <c r="D57" s="40" t="s">
        <v>19</v>
      </c>
      <c r="E57" s="27" t="s">
        <v>119</v>
      </c>
      <c r="F57" s="28">
        <v>398</v>
      </c>
      <c r="G57" s="65" t="s">
        <v>120</v>
      </c>
      <c r="H57" s="62" t="s">
        <v>107</v>
      </c>
      <c r="I57" s="62" t="s">
        <v>121</v>
      </c>
      <c r="J57" s="87" t="s">
        <v>24</v>
      </c>
      <c r="K57" s="27">
        <v>383.42</v>
      </c>
      <c r="L57" s="85">
        <f t="shared" si="1"/>
        <v>0.963366834170854</v>
      </c>
      <c r="M57" s="86"/>
    </row>
    <row r="58" ht="41" customHeight="1" spans="1:13">
      <c r="A58" s="46"/>
      <c r="B58" s="47"/>
      <c r="C58" s="48"/>
      <c r="D58" s="66"/>
      <c r="E58" s="27" t="s">
        <v>20</v>
      </c>
      <c r="F58" s="28">
        <v>15</v>
      </c>
      <c r="G58" s="67"/>
      <c r="H58" s="63"/>
      <c r="I58" s="63"/>
      <c r="J58" s="93"/>
      <c r="K58" s="27">
        <v>0</v>
      </c>
      <c r="L58" s="85">
        <f t="shared" si="1"/>
        <v>0</v>
      </c>
      <c r="M58" s="86"/>
    </row>
    <row r="59" ht="41" customHeight="1" spans="1:13">
      <c r="A59" s="34"/>
      <c r="B59" s="35"/>
      <c r="C59" s="36"/>
      <c r="D59" s="41"/>
      <c r="E59" s="27" t="s">
        <v>122</v>
      </c>
      <c r="F59" s="28">
        <v>88</v>
      </c>
      <c r="G59" s="68"/>
      <c r="H59" s="64"/>
      <c r="I59" s="64"/>
      <c r="J59" s="88"/>
      <c r="K59" s="27">
        <v>88</v>
      </c>
      <c r="L59" s="85">
        <f t="shared" si="1"/>
        <v>1</v>
      </c>
      <c r="M59" s="86"/>
    </row>
    <row r="60" ht="55" customHeight="1" spans="1:13">
      <c r="A60" s="46" t="s">
        <v>17</v>
      </c>
      <c r="B60" s="47">
        <v>37</v>
      </c>
      <c r="C60" s="48" t="s">
        <v>123</v>
      </c>
      <c r="D60" s="41" t="s">
        <v>19</v>
      </c>
      <c r="E60" s="27" t="s">
        <v>20</v>
      </c>
      <c r="F60" s="28">
        <v>22</v>
      </c>
      <c r="G60" s="69" t="s">
        <v>124</v>
      </c>
      <c r="H60" s="70" t="s">
        <v>107</v>
      </c>
      <c r="I60" s="70" t="s">
        <v>125</v>
      </c>
      <c r="J60" s="93" t="s">
        <v>24</v>
      </c>
      <c r="K60" s="27">
        <v>0</v>
      </c>
      <c r="L60" s="85">
        <f t="shared" si="1"/>
        <v>0</v>
      </c>
      <c r="M60" s="86"/>
    </row>
    <row r="61" ht="46" customHeight="1" spans="1:13">
      <c r="A61" s="34"/>
      <c r="B61" s="35"/>
      <c r="C61" s="36"/>
      <c r="D61" s="26" t="s">
        <v>19</v>
      </c>
      <c r="E61" s="27" t="s">
        <v>119</v>
      </c>
      <c r="F61" s="28">
        <v>399</v>
      </c>
      <c r="G61" s="71"/>
      <c r="H61" s="72"/>
      <c r="I61" s="72"/>
      <c r="J61" s="88"/>
      <c r="K61" s="27">
        <v>359.1</v>
      </c>
      <c r="L61" s="85">
        <f t="shared" si="1"/>
        <v>0.9</v>
      </c>
      <c r="M61" s="86"/>
    </row>
    <row r="62" ht="265" customHeight="1" spans="1:13">
      <c r="A62" s="23" t="s">
        <v>17</v>
      </c>
      <c r="B62" s="24">
        <v>38</v>
      </c>
      <c r="C62" s="25" t="s">
        <v>126</v>
      </c>
      <c r="D62" s="26" t="s">
        <v>19</v>
      </c>
      <c r="E62" s="27" t="s">
        <v>20</v>
      </c>
      <c r="F62" s="26">
        <v>67</v>
      </c>
      <c r="G62" s="25" t="s">
        <v>127</v>
      </c>
      <c r="H62" s="59" t="s">
        <v>128</v>
      </c>
      <c r="I62" s="28" t="s">
        <v>128</v>
      </c>
      <c r="J62" s="84" t="s">
        <v>24</v>
      </c>
      <c r="K62" s="27">
        <v>67</v>
      </c>
      <c r="L62" s="85">
        <f t="shared" si="1"/>
        <v>1</v>
      </c>
      <c r="M62" s="86"/>
    </row>
    <row r="63" ht="57" customHeight="1" spans="1:13">
      <c r="A63" s="29" t="s">
        <v>17</v>
      </c>
      <c r="B63" s="30">
        <v>39</v>
      </c>
      <c r="C63" s="31" t="s">
        <v>129</v>
      </c>
      <c r="D63" s="26" t="s">
        <v>19</v>
      </c>
      <c r="E63" s="27" t="s">
        <v>20</v>
      </c>
      <c r="F63" s="26">
        <v>60</v>
      </c>
      <c r="G63" s="73" t="s">
        <v>130</v>
      </c>
      <c r="H63" s="33" t="s">
        <v>98</v>
      </c>
      <c r="I63" s="33" t="s">
        <v>98</v>
      </c>
      <c r="J63" s="87" t="s">
        <v>24</v>
      </c>
      <c r="K63" s="27">
        <v>10.75</v>
      </c>
      <c r="L63" s="85">
        <f>K63/F63</f>
        <v>0.179166666666667</v>
      </c>
      <c r="M63" s="86"/>
    </row>
    <row r="64" ht="42.75" spans="1:13">
      <c r="A64" s="34"/>
      <c r="B64" s="35"/>
      <c r="C64" s="36"/>
      <c r="D64" s="26" t="s">
        <v>19</v>
      </c>
      <c r="E64" s="27" t="s">
        <v>30</v>
      </c>
      <c r="F64" s="28">
        <v>600</v>
      </c>
      <c r="G64" s="74"/>
      <c r="H64" s="38"/>
      <c r="I64" s="38"/>
      <c r="J64" s="88"/>
      <c r="K64" s="27">
        <v>562.839145</v>
      </c>
      <c r="L64" s="85">
        <f t="shared" ref="L64:L82" si="2">K64/F64</f>
        <v>0.938065241666667</v>
      </c>
      <c r="M64" s="86"/>
    </row>
    <row r="65" ht="122" customHeight="1" spans="1:13">
      <c r="A65" s="23" t="s">
        <v>17</v>
      </c>
      <c r="B65" s="24">
        <v>40</v>
      </c>
      <c r="C65" s="25" t="s">
        <v>131</v>
      </c>
      <c r="D65" s="26" t="s">
        <v>114</v>
      </c>
      <c r="E65" s="27" t="s">
        <v>132</v>
      </c>
      <c r="F65" s="28">
        <v>228</v>
      </c>
      <c r="G65" s="105" t="s">
        <v>133</v>
      </c>
      <c r="H65" s="28" t="s">
        <v>101</v>
      </c>
      <c r="I65" s="28" t="s">
        <v>104</v>
      </c>
      <c r="J65" s="84" t="s">
        <v>24</v>
      </c>
      <c r="K65" s="27">
        <v>124.8</v>
      </c>
      <c r="L65" s="85">
        <f t="shared" si="2"/>
        <v>0.547368421052632</v>
      </c>
      <c r="M65" s="112"/>
    </row>
    <row r="66" ht="83" customHeight="1" spans="1:13">
      <c r="A66" s="23" t="s">
        <v>17</v>
      </c>
      <c r="B66" s="24">
        <v>41</v>
      </c>
      <c r="C66" s="25" t="s">
        <v>134</v>
      </c>
      <c r="D66" s="26" t="s">
        <v>114</v>
      </c>
      <c r="E66" s="27" t="s">
        <v>132</v>
      </c>
      <c r="F66" s="28">
        <v>1402</v>
      </c>
      <c r="G66" s="105" t="s">
        <v>135</v>
      </c>
      <c r="H66" s="28" t="s">
        <v>88</v>
      </c>
      <c r="I66" s="28" t="s">
        <v>113</v>
      </c>
      <c r="J66" s="84" t="s">
        <v>24</v>
      </c>
      <c r="K66" s="113">
        <v>1402</v>
      </c>
      <c r="L66" s="85">
        <f t="shared" si="2"/>
        <v>1</v>
      </c>
      <c r="M66" s="112"/>
    </row>
    <row r="67" ht="66" customHeight="1" spans="1:13">
      <c r="A67" s="23" t="s">
        <v>17</v>
      </c>
      <c r="B67" s="24">
        <v>42</v>
      </c>
      <c r="C67" s="25" t="s">
        <v>136</v>
      </c>
      <c r="D67" s="26" t="s">
        <v>114</v>
      </c>
      <c r="E67" s="27" t="s">
        <v>132</v>
      </c>
      <c r="F67" s="28">
        <v>1370</v>
      </c>
      <c r="G67" s="105" t="s">
        <v>137</v>
      </c>
      <c r="H67" s="28" t="s">
        <v>88</v>
      </c>
      <c r="I67" s="28" t="s">
        <v>113</v>
      </c>
      <c r="J67" s="84" t="s">
        <v>24</v>
      </c>
      <c r="K67" s="113">
        <v>1370</v>
      </c>
      <c r="L67" s="85">
        <f t="shared" si="2"/>
        <v>1</v>
      </c>
      <c r="M67" s="112"/>
    </row>
    <row r="68" ht="71.25" spans="1:13">
      <c r="A68" s="23" t="s">
        <v>17</v>
      </c>
      <c r="B68" s="24">
        <v>43</v>
      </c>
      <c r="C68" s="25" t="s">
        <v>138</v>
      </c>
      <c r="D68" s="26" t="s">
        <v>114</v>
      </c>
      <c r="E68" s="27" t="s">
        <v>132</v>
      </c>
      <c r="F68" s="28">
        <v>700</v>
      </c>
      <c r="G68" s="105" t="s">
        <v>139</v>
      </c>
      <c r="H68" s="28" t="s">
        <v>88</v>
      </c>
      <c r="I68" s="28" t="s">
        <v>113</v>
      </c>
      <c r="J68" s="84" t="s">
        <v>24</v>
      </c>
      <c r="K68" s="113">
        <v>638.786875</v>
      </c>
      <c r="L68" s="85">
        <f t="shared" si="2"/>
        <v>0.912552678571429</v>
      </c>
      <c r="M68" s="112"/>
    </row>
    <row r="69" ht="68" customHeight="1" spans="1:13">
      <c r="A69" s="23" t="s">
        <v>17</v>
      </c>
      <c r="B69" s="24">
        <v>44</v>
      </c>
      <c r="C69" s="25" t="s">
        <v>140</v>
      </c>
      <c r="D69" s="26" t="s">
        <v>114</v>
      </c>
      <c r="E69" s="27" t="s">
        <v>132</v>
      </c>
      <c r="F69" s="28">
        <v>200</v>
      </c>
      <c r="G69" s="105" t="s">
        <v>141</v>
      </c>
      <c r="H69" s="28" t="s">
        <v>28</v>
      </c>
      <c r="I69" s="28" t="s">
        <v>142</v>
      </c>
      <c r="J69" s="84" t="s">
        <v>24</v>
      </c>
      <c r="K69" s="113">
        <v>196.4</v>
      </c>
      <c r="L69" s="85">
        <f t="shared" si="2"/>
        <v>0.982</v>
      </c>
      <c r="M69" s="112"/>
    </row>
    <row r="70" ht="57" spans="1:13">
      <c r="A70" s="23" t="s">
        <v>17</v>
      </c>
      <c r="B70" s="24">
        <v>45</v>
      </c>
      <c r="C70" s="25" t="s">
        <v>143</v>
      </c>
      <c r="D70" s="26" t="s">
        <v>144</v>
      </c>
      <c r="E70" s="27" t="s">
        <v>30</v>
      </c>
      <c r="F70" s="28">
        <v>200</v>
      </c>
      <c r="G70" s="105" t="s">
        <v>145</v>
      </c>
      <c r="H70" s="28" t="s">
        <v>22</v>
      </c>
      <c r="I70" s="28" t="s">
        <v>22</v>
      </c>
      <c r="J70" s="84" t="s">
        <v>24</v>
      </c>
      <c r="K70" s="113">
        <v>200</v>
      </c>
      <c r="L70" s="85">
        <f t="shared" si="2"/>
        <v>1</v>
      </c>
      <c r="M70" s="96"/>
    </row>
    <row r="71" ht="42.75" spans="1:13">
      <c r="A71" s="29" t="s">
        <v>17</v>
      </c>
      <c r="B71" s="30">
        <v>46</v>
      </c>
      <c r="C71" s="31" t="s">
        <v>146</v>
      </c>
      <c r="D71" s="26" t="s">
        <v>19</v>
      </c>
      <c r="E71" s="27" t="s">
        <v>20</v>
      </c>
      <c r="F71" s="28">
        <v>80</v>
      </c>
      <c r="G71" s="73" t="s">
        <v>147</v>
      </c>
      <c r="H71" s="33" t="s">
        <v>22</v>
      </c>
      <c r="I71" s="33" t="s">
        <v>113</v>
      </c>
      <c r="J71" s="87" t="s">
        <v>24</v>
      </c>
      <c r="K71" s="113">
        <v>80</v>
      </c>
      <c r="L71" s="85">
        <f t="shared" si="2"/>
        <v>1</v>
      </c>
      <c r="M71" s="96"/>
    </row>
    <row r="72" ht="57" spans="1:13">
      <c r="A72" s="34"/>
      <c r="B72" s="35"/>
      <c r="C72" s="36"/>
      <c r="D72" s="26" t="s">
        <v>144</v>
      </c>
      <c r="E72" s="27" t="s">
        <v>20</v>
      </c>
      <c r="F72" s="28">
        <v>430</v>
      </c>
      <c r="G72" s="74"/>
      <c r="H72" s="38"/>
      <c r="I72" s="38"/>
      <c r="J72" s="88"/>
      <c r="K72" s="113">
        <v>387</v>
      </c>
      <c r="L72" s="85">
        <f t="shared" ref="L72:L89" si="3">K72/F72</f>
        <v>0.9</v>
      </c>
      <c r="M72" s="114"/>
    </row>
    <row r="73" ht="213.75" spans="1:13">
      <c r="A73" s="23" t="s">
        <v>17</v>
      </c>
      <c r="B73" s="24">
        <v>47</v>
      </c>
      <c r="C73" s="25" t="s">
        <v>148</v>
      </c>
      <c r="D73" s="26" t="s">
        <v>144</v>
      </c>
      <c r="E73" s="27" t="s">
        <v>20</v>
      </c>
      <c r="F73" s="28">
        <v>2400</v>
      </c>
      <c r="G73" s="105" t="s">
        <v>149</v>
      </c>
      <c r="H73" s="28" t="s">
        <v>22</v>
      </c>
      <c r="I73" s="28" t="s">
        <v>22</v>
      </c>
      <c r="J73" s="84" t="s">
        <v>24</v>
      </c>
      <c r="K73" s="113">
        <v>2400</v>
      </c>
      <c r="L73" s="85">
        <f t="shared" si="3"/>
        <v>1</v>
      </c>
      <c r="M73" s="112"/>
    </row>
    <row r="74" ht="57" spans="1:13">
      <c r="A74" s="23" t="s">
        <v>17</v>
      </c>
      <c r="B74" s="24">
        <v>48</v>
      </c>
      <c r="C74" s="25" t="s">
        <v>150</v>
      </c>
      <c r="D74" s="26" t="s">
        <v>144</v>
      </c>
      <c r="E74" s="27" t="s">
        <v>20</v>
      </c>
      <c r="F74" s="28">
        <v>560</v>
      </c>
      <c r="G74" s="105" t="s">
        <v>151</v>
      </c>
      <c r="H74" s="28" t="s">
        <v>28</v>
      </c>
      <c r="I74" s="28" t="s">
        <v>68</v>
      </c>
      <c r="J74" s="84" t="s">
        <v>24</v>
      </c>
      <c r="K74" s="113">
        <v>560</v>
      </c>
      <c r="L74" s="85">
        <f t="shared" si="3"/>
        <v>1</v>
      </c>
      <c r="M74" s="112"/>
    </row>
    <row r="75" ht="85.5" spans="1:13">
      <c r="A75" s="23" t="s">
        <v>17</v>
      </c>
      <c r="B75" s="24">
        <v>49</v>
      </c>
      <c r="C75" s="25" t="s">
        <v>152</v>
      </c>
      <c r="D75" s="26" t="s">
        <v>144</v>
      </c>
      <c r="E75" s="27" t="s">
        <v>20</v>
      </c>
      <c r="F75" s="28">
        <v>210</v>
      </c>
      <c r="G75" s="105" t="s">
        <v>153</v>
      </c>
      <c r="H75" s="28" t="s">
        <v>154</v>
      </c>
      <c r="I75" s="28" t="s">
        <v>154</v>
      </c>
      <c r="J75" s="84" t="s">
        <v>24</v>
      </c>
      <c r="K75" s="113">
        <v>93</v>
      </c>
      <c r="L75" s="85">
        <f t="shared" si="3"/>
        <v>0.442857142857143</v>
      </c>
      <c r="M75" s="96"/>
    </row>
    <row r="76" ht="57" spans="1:13">
      <c r="A76" s="23" t="s">
        <v>17</v>
      </c>
      <c r="B76" s="24">
        <v>50</v>
      </c>
      <c r="C76" s="25" t="s">
        <v>155</v>
      </c>
      <c r="D76" s="26" t="s">
        <v>144</v>
      </c>
      <c r="E76" s="27" t="s">
        <v>20</v>
      </c>
      <c r="F76" s="28">
        <v>65</v>
      </c>
      <c r="G76" s="105" t="s">
        <v>156</v>
      </c>
      <c r="H76" s="28" t="s">
        <v>107</v>
      </c>
      <c r="I76" s="28" t="s">
        <v>157</v>
      </c>
      <c r="J76" s="84" t="s">
        <v>24</v>
      </c>
      <c r="K76" s="113">
        <v>61</v>
      </c>
      <c r="L76" s="85">
        <f t="shared" si="3"/>
        <v>0.938461538461538</v>
      </c>
      <c r="M76" s="112"/>
    </row>
    <row r="77" ht="85.5" spans="1:13">
      <c r="A77" s="23" t="s">
        <v>17</v>
      </c>
      <c r="B77" s="24">
        <v>51</v>
      </c>
      <c r="C77" s="25" t="s">
        <v>158</v>
      </c>
      <c r="D77" s="26" t="s">
        <v>144</v>
      </c>
      <c r="E77" s="27" t="s">
        <v>20</v>
      </c>
      <c r="F77" s="28">
        <v>1032</v>
      </c>
      <c r="G77" s="105" t="s">
        <v>159</v>
      </c>
      <c r="H77" s="28" t="s">
        <v>84</v>
      </c>
      <c r="I77" s="28" t="s">
        <v>160</v>
      </c>
      <c r="J77" s="84" t="s">
        <v>24</v>
      </c>
      <c r="K77" s="113">
        <v>1032</v>
      </c>
      <c r="L77" s="85">
        <f t="shared" si="3"/>
        <v>1</v>
      </c>
      <c r="M77" s="112"/>
    </row>
    <row r="78" ht="57" spans="1:13">
      <c r="A78" s="29" t="s">
        <v>17</v>
      </c>
      <c r="B78" s="29">
        <v>52</v>
      </c>
      <c r="C78" s="31" t="s">
        <v>161</v>
      </c>
      <c r="D78" s="26" t="s">
        <v>144</v>
      </c>
      <c r="E78" s="27" t="s">
        <v>20</v>
      </c>
      <c r="F78" s="28">
        <v>220</v>
      </c>
      <c r="G78" s="73" t="s">
        <v>162</v>
      </c>
      <c r="H78" s="33" t="s">
        <v>84</v>
      </c>
      <c r="I78" s="33" t="s">
        <v>84</v>
      </c>
      <c r="J78" s="87" t="s">
        <v>24</v>
      </c>
      <c r="K78" s="113">
        <v>220</v>
      </c>
      <c r="L78" s="85">
        <f t="shared" si="3"/>
        <v>1</v>
      </c>
      <c r="M78" s="112"/>
    </row>
    <row r="79" ht="69" customHeight="1" spans="1:17">
      <c r="A79" s="34"/>
      <c r="B79" s="34"/>
      <c r="C79" s="36"/>
      <c r="D79" s="26" t="s">
        <v>76</v>
      </c>
      <c r="E79" s="27" t="s">
        <v>30</v>
      </c>
      <c r="F79" s="28">
        <v>80</v>
      </c>
      <c r="G79" s="74"/>
      <c r="H79" s="38"/>
      <c r="I79" s="38"/>
      <c r="J79" s="88"/>
      <c r="K79" s="113">
        <v>80</v>
      </c>
      <c r="L79" s="85">
        <f t="shared" si="3"/>
        <v>1</v>
      </c>
      <c r="M79" s="112"/>
      <c r="Q79" s="115"/>
    </row>
    <row r="80" ht="57" spans="1:13">
      <c r="A80" s="23" t="s">
        <v>17</v>
      </c>
      <c r="B80" s="24">
        <v>53</v>
      </c>
      <c r="C80" s="25" t="s">
        <v>163</v>
      </c>
      <c r="D80" s="26" t="s">
        <v>144</v>
      </c>
      <c r="E80" s="27" t="s">
        <v>20</v>
      </c>
      <c r="F80" s="28">
        <v>237.55</v>
      </c>
      <c r="G80" s="105" t="s">
        <v>164</v>
      </c>
      <c r="H80" s="28" t="s">
        <v>84</v>
      </c>
      <c r="I80" s="28" t="s">
        <v>84</v>
      </c>
      <c r="J80" s="84" t="s">
        <v>24</v>
      </c>
      <c r="K80" s="113">
        <v>202.775595</v>
      </c>
      <c r="L80" s="85">
        <f t="shared" si="3"/>
        <v>0.853612271100821</v>
      </c>
      <c r="M80" s="112"/>
    </row>
    <row r="81" ht="85.5" spans="1:13">
      <c r="A81" s="23" t="s">
        <v>17</v>
      </c>
      <c r="B81" s="24">
        <v>54</v>
      </c>
      <c r="C81" s="25" t="s">
        <v>165</v>
      </c>
      <c r="D81" s="26" t="s">
        <v>144</v>
      </c>
      <c r="E81" s="27" t="s">
        <v>20</v>
      </c>
      <c r="F81" s="28">
        <v>300</v>
      </c>
      <c r="G81" s="105" t="s">
        <v>166</v>
      </c>
      <c r="H81" s="28" t="s">
        <v>61</v>
      </c>
      <c r="I81" s="28" t="s">
        <v>157</v>
      </c>
      <c r="J81" s="84" t="s">
        <v>24</v>
      </c>
      <c r="K81" s="113">
        <v>180</v>
      </c>
      <c r="L81" s="85">
        <f t="shared" si="3"/>
        <v>0.6</v>
      </c>
      <c r="M81" s="112"/>
    </row>
    <row r="82" ht="85.5" spans="1:13">
      <c r="A82" s="23" t="s">
        <v>17</v>
      </c>
      <c r="B82" s="24">
        <v>55</v>
      </c>
      <c r="C82" s="25" t="s">
        <v>167</v>
      </c>
      <c r="D82" s="26" t="s">
        <v>144</v>
      </c>
      <c r="E82" s="27" t="s">
        <v>20</v>
      </c>
      <c r="F82" s="28">
        <v>215</v>
      </c>
      <c r="G82" s="105" t="s">
        <v>168</v>
      </c>
      <c r="H82" s="28" t="s">
        <v>107</v>
      </c>
      <c r="I82" s="28" t="s">
        <v>169</v>
      </c>
      <c r="J82" s="84" t="s">
        <v>24</v>
      </c>
      <c r="K82" s="113">
        <v>69.8</v>
      </c>
      <c r="L82" s="85">
        <f t="shared" si="3"/>
        <v>0.324651162790698</v>
      </c>
      <c r="M82" s="112"/>
    </row>
    <row r="83" ht="93" customHeight="1" spans="1:13">
      <c r="A83" s="23" t="s">
        <v>17</v>
      </c>
      <c r="B83" s="24">
        <v>56</v>
      </c>
      <c r="C83" s="25" t="s">
        <v>170</v>
      </c>
      <c r="D83" s="26" t="s">
        <v>144</v>
      </c>
      <c r="E83" s="27" t="s">
        <v>30</v>
      </c>
      <c r="F83" s="28">
        <v>47.4</v>
      </c>
      <c r="G83" s="105" t="s">
        <v>171</v>
      </c>
      <c r="H83" s="28" t="s">
        <v>28</v>
      </c>
      <c r="I83" s="28" t="s">
        <v>28</v>
      </c>
      <c r="J83" s="84" t="s">
        <v>24</v>
      </c>
      <c r="K83" s="113">
        <v>47.4</v>
      </c>
      <c r="L83" s="85">
        <f t="shared" si="3"/>
        <v>1</v>
      </c>
      <c r="M83" s="96"/>
    </row>
    <row r="84" ht="54" spans="1:13">
      <c r="A84" s="23" t="s">
        <v>17</v>
      </c>
      <c r="B84" s="24">
        <v>57</v>
      </c>
      <c r="C84" s="106" t="s">
        <v>172</v>
      </c>
      <c r="D84" s="26" t="s">
        <v>76</v>
      </c>
      <c r="E84" s="27" t="s">
        <v>30</v>
      </c>
      <c r="F84" s="107">
        <v>300</v>
      </c>
      <c r="G84" s="108" t="s">
        <v>173</v>
      </c>
      <c r="H84" s="109" t="s">
        <v>29</v>
      </c>
      <c r="I84" s="109" t="s">
        <v>29</v>
      </c>
      <c r="J84" s="84" t="s">
        <v>24</v>
      </c>
      <c r="K84" s="113">
        <v>300</v>
      </c>
      <c r="L84" s="85">
        <f t="shared" si="3"/>
        <v>1</v>
      </c>
      <c r="M84" s="112"/>
    </row>
    <row r="85" ht="54" spans="1:13">
      <c r="A85" s="23" t="s">
        <v>17</v>
      </c>
      <c r="B85" s="24">
        <v>58</v>
      </c>
      <c r="C85" s="106" t="s">
        <v>174</v>
      </c>
      <c r="D85" s="26" t="s">
        <v>76</v>
      </c>
      <c r="E85" s="27" t="s">
        <v>30</v>
      </c>
      <c r="F85" s="110">
        <v>90</v>
      </c>
      <c r="G85" s="89" t="s">
        <v>175</v>
      </c>
      <c r="H85" s="109" t="s">
        <v>29</v>
      </c>
      <c r="I85" s="109" t="s">
        <v>29</v>
      </c>
      <c r="J85" s="84" t="s">
        <v>24</v>
      </c>
      <c r="K85" s="113">
        <v>90</v>
      </c>
      <c r="L85" s="85">
        <f t="shared" si="3"/>
        <v>1</v>
      </c>
      <c r="M85" s="112"/>
    </row>
    <row r="86" ht="53" customHeight="1" spans="1:13">
      <c r="A86" s="23" t="s">
        <v>17</v>
      </c>
      <c r="B86" s="24">
        <v>59</v>
      </c>
      <c r="C86" s="106" t="s">
        <v>176</v>
      </c>
      <c r="D86" s="26" t="s">
        <v>76</v>
      </c>
      <c r="E86" s="27" t="s">
        <v>30</v>
      </c>
      <c r="F86" s="110">
        <v>190</v>
      </c>
      <c r="G86" s="89" t="s">
        <v>177</v>
      </c>
      <c r="H86" s="109" t="s">
        <v>29</v>
      </c>
      <c r="I86" s="109" t="s">
        <v>29</v>
      </c>
      <c r="J86" s="84" t="s">
        <v>24</v>
      </c>
      <c r="K86" s="113">
        <v>184.3</v>
      </c>
      <c r="L86" s="85">
        <f t="shared" si="3"/>
        <v>0.97</v>
      </c>
      <c r="M86" s="112"/>
    </row>
    <row r="87" ht="67.5" spans="1:13">
      <c r="A87" s="23" t="s">
        <v>17</v>
      </c>
      <c r="B87" s="24">
        <v>60</v>
      </c>
      <c r="C87" s="106" t="s">
        <v>178</v>
      </c>
      <c r="D87" s="26" t="s">
        <v>76</v>
      </c>
      <c r="E87" s="27" t="s">
        <v>30</v>
      </c>
      <c r="F87" s="110">
        <v>350</v>
      </c>
      <c r="G87" s="89" t="s">
        <v>179</v>
      </c>
      <c r="H87" s="109" t="s">
        <v>61</v>
      </c>
      <c r="I87" s="109" t="s">
        <v>180</v>
      </c>
      <c r="J87" s="84" t="s">
        <v>24</v>
      </c>
      <c r="K87" s="113">
        <v>326</v>
      </c>
      <c r="L87" s="85">
        <f t="shared" si="3"/>
        <v>0.931428571428571</v>
      </c>
      <c r="M87" s="112"/>
    </row>
    <row r="88" ht="99.75" spans="1:13">
      <c r="A88" s="23" t="s">
        <v>17</v>
      </c>
      <c r="B88" s="24">
        <v>61</v>
      </c>
      <c r="C88" s="25" t="s">
        <v>181</v>
      </c>
      <c r="D88" s="26" t="s">
        <v>76</v>
      </c>
      <c r="E88" s="27" t="s">
        <v>30</v>
      </c>
      <c r="F88" s="28">
        <v>167.2</v>
      </c>
      <c r="G88" s="105" t="s">
        <v>182</v>
      </c>
      <c r="H88" s="28" t="s">
        <v>28</v>
      </c>
      <c r="I88" s="28" t="s">
        <v>183</v>
      </c>
      <c r="J88" s="84" t="s">
        <v>24</v>
      </c>
      <c r="K88" s="113">
        <v>0</v>
      </c>
      <c r="L88" s="85">
        <f t="shared" si="3"/>
        <v>0</v>
      </c>
      <c r="M88" s="112"/>
    </row>
    <row r="89" ht="56" customHeight="1" spans="1:13">
      <c r="A89" s="23" t="s">
        <v>17</v>
      </c>
      <c r="B89" s="24">
        <v>62</v>
      </c>
      <c r="C89" s="25" t="s">
        <v>184</v>
      </c>
      <c r="D89" s="26" t="s">
        <v>185</v>
      </c>
      <c r="E89" s="27" t="s">
        <v>20</v>
      </c>
      <c r="F89" s="28">
        <v>75</v>
      </c>
      <c r="G89" s="105" t="s">
        <v>186</v>
      </c>
      <c r="H89" s="111" t="s">
        <v>22</v>
      </c>
      <c r="I89" s="111" t="s">
        <v>22</v>
      </c>
      <c r="J89" s="84" t="s">
        <v>24</v>
      </c>
      <c r="K89" s="113">
        <v>75</v>
      </c>
      <c r="L89" s="85">
        <f t="shared" si="3"/>
        <v>1</v>
      </c>
      <c r="M89" s="112"/>
    </row>
  </sheetData>
  <autoFilter ref="A3:X89">
    <extLst/>
  </autoFilter>
  <mergeCells count="127">
    <mergeCell ref="A1:M1"/>
    <mergeCell ref="A2:D2"/>
    <mergeCell ref="A3:A4"/>
    <mergeCell ref="A7:A8"/>
    <mergeCell ref="A10:A11"/>
    <mergeCell ref="A22:A23"/>
    <mergeCell ref="A27:A29"/>
    <mergeCell ref="A32:A36"/>
    <mergeCell ref="A39:A40"/>
    <mergeCell ref="A42:A43"/>
    <mergeCell ref="A48:A49"/>
    <mergeCell ref="A51:A53"/>
    <mergeCell ref="A54:A56"/>
    <mergeCell ref="A57:A59"/>
    <mergeCell ref="A60:A61"/>
    <mergeCell ref="A63:A64"/>
    <mergeCell ref="A71:A72"/>
    <mergeCell ref="A78:A79"/>
    <mergeCell ref="B3:B4"/>
    <mergeCell ref="B7:B8"/>
    <mergeCell ref="B10:B11"/>
    <mergeCell ref="B22:B23"/>
    <mergeCell ref="B27:B29"/>
    <mergeCell ref="B32:B36"/>
    <mergeCell ref="B39:B40"/>
    <mergeCell ref="B42:B43"/>
    <mergeCell ref="B48:B49"/>
    <mergeCell ref="B51:B53"/>
    <mergeCell ref="B54:B56"/>
    <mergeCell ref="B57:B59"/>
    <mergeCell ref="B60:B61"/>
    <mergeCell ref="B63:B64"/>
    <mergeCell ref="B71:B72"/>
    <mergeCell ref="B78:B79"/>
    <mergeCell ref="C3:C4"/>
    <mergeCell ref="C7:C8"/>
    <mergeCell ref="C10:C11"/>
    <mergeCell ref="C22:C23"/>
    <mergeCell ref="C27:C29"/>
    <mergeCell ref="C32:C36"/>
    <mergeCell ref="C39:C40"/>
    <mergeCell ref="C42:C43"/>
    <mergeCell ref="C48:C49"/>
    <mergeCell ref="C51:C53"/>
    <mergeCell ref="C54:C56"/>
    <mergeCell ref="C57:C59"/>
    <mergeCell ref="C60:C61"/>
    <mergeCell ref="C63:C64"/>
    <mergeCell ref="C71:C72"/>
    <mergeCell ref="C78:C79"/>
    <mergeCell ref="D3:D4"/>
    <mergeCell ref="D10:D11"/>
    <mergeCell ref="D57:D59"/>
    <mergeCell ref="E3:E4"/>
    <mergeCell ref="F3:F4"/>
    <mergeCell ref="G3:G4"/>
    <mergeCell ref="G7:G8"/>
    <mergeCell ref="G10:G11"/>
    <mergeCell ref="G22:G23"/>
    <mergeCell ref="G27:G29"/>
    <mergeCell ref="G32:G36"/>
    <mergeCell ref="G39:G40"/>
    <mergeCell ref="G42:G43"/>
    <mergeCell ref="G48:G49"/>
    <mergeCell ref="G51:G53"/>
    <mergeCell ref="G54:G56"/>
    <mergeCell ref="G57:G59"/>
    <mergeCell ref="G60:G61"/>
    <mergeCell ref="G63:G64"/>
    <mergeCell ref="G71:G72"/>
    <mergeCell ref="G78:G79"/>
    <mergeCell ref="H3:H4"/>
    <mergeCell ref="H7:H8"/>
    <mergeCell ref="H10:H11"/>
    <mergeCell ref="H22:H23"/>
    <mergeCell ref="H27:H29"/>
    <mergeCell ref="H32:H36"/>
    <mergeCell ref="H39:H40"/>
    <mergeCell ref="H42:H43"/>
    <mergeCell ref="H48:H49"/>
    <mergeCell ref="H51:H53"/>
    <mergeCell ref="H54:H56"/>
    <mergeCell ref="H57:H59"/>
    <mergeCell ref="H60:H61"/>
    <mergeCell ref="H63:H64"/>
    <mergeCell ref="H71:H72"/>
    <mergeCell ref="H78:H79"/>
    <mergeCell ref="I3:I4"/>
    <mergeCell ref="I7:I8"/>
    <mergeCell ref="I10:I11"/>
    <mergeCell ref="I22:I23"/>
    <mergeCell ref="I27:I29"/>
    <mergeCell ref="I32:I36"/>
    <mergeCell ref="I39:I40"/>
    <mergeCell ref="I42:I43"/>
    <mergeCell ref="I48:I49"/>
    <mergeCell ref="I51:I53"/>
    <mergeCell ref="I54:I56"/>
    <mergeCell ref="I57:I59"/>
    <mergeCell ref="I60:I61"/>
    <mergeCell ref="I63:I64"/>
    <mergeCell ref="I71:I72"/>
    <mergeCell ref="I78:I79"/>
    <mergeCell ref="J3:J4"/>
    <mergeCell ref="J7:J8"/>
    <mergeCell ref="J10:J11"/>
    <mergeCell ref="J22:J23"/>
    <mergeCell ref="J27:J29"/>
    <mergeCell ref="J32:J36"/>
    <mergeCell ref="J39:J40"/>
    <mergeCell ref="J42:J43"/>
    <mergeCell ref="J48:J49"/>
    <mergeCell ref="J51:J53"/>
    <mergeCell ref="J54:J56"/>
    <mergeCell ref="J57:J59"/>
    <mergeCell ref="J60:J61"/>
    <mergeCell ref="J63:J64"/>
    <mergeCell ref="J71:J72"/>
    <mergeCell ref="J78:J79"/>
    <mergeCell ref="K3:K4"/>
    <mergeCell ref="L3:L4"/>
    <mergeCell ref="M3:M4"/>
    <mergeCell ref="M10:M11"/>
    <mergeCell ref="M42:M43"/>
    <mergeCell ref="M51:M53"/>
    <mergeCell ref="M54:M56"/>
    <mergeCell ref="M57:M59"/>
  </mergeCells>
  <pageMargins left="0.75" right="0.75" top="1" bottom="1" header="0.5" footer="0.5"/>
  <pageSetup paperSize="8" scale="6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2021-08-12T06:11:00Z</dcterms:created>
  <dcterms:modified xsi:type="dcterms:W3CDTF">2023-12-07T08:59:44Z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eadingLayout">
    <vt:bool>true</vt:bool>
  </property>
  <property fmtid="{D5CDD505-2E9C-101B-9397-08002B2CF9AE}" pid="4" name="ICV">
    <vt:lpwstr>17C31317F52A4ABBA5E2EF79C5D2193A_13</vt:lpwstr>
  </property>
</Properties>
</file>