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620" firstSheet="2" activeTab="6"/>
  </bookViews>
  <sheets>
    <sheet name="工程现状表" sheetId="1" state="hidden" r:id="rId1"/>
    <sheet name="附表一供水工程现状表" sheetId="11" r:id="rId2"/>
    <sheet name="附表二拟利用水库水水源工程统计表" sheetId="4" r:id="rId3"/>
    <sheet name="附表三拟利用引调水水源工程" sheetId="14" r:id="rId4"/>
    <sheet name="附表四规划项目建设表" sheetId="6" r:id="rId5"/>
    <sheet name="附表五规划管护机制、应急建设表" sheetId="2" r:id="rId6"/>
    <sheet name="附表六规划项目投资汇总表" sheetId="12" r:id="rId7"/>
    <sheet name="省级汇总表" sheetId="3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<sst xmlns="http://schemas.openxmlformats.org/spreadsheetml/2006/main" count="379" uniqueCount="231">
  <si>
    <r>
      <rPr>
        <b/>
        <sz val="18"/>
        <color theme="1"/>
        <rFont val="宋体"/>
        <charset val="134"/>
      </rPr>
      <t xml:space="preserve"> </t>
    </r>
    <r>
      <rPr>
        <b/>
        <u/>
        <sz val="18"/>
        <color theme="1"/>
        <rFont val="宋体"/>
        <charset val="134"/>
      </rPr>
      <t xml:space="preserve">  </t>
    </r>
    <r>
      <rPr>
        <b/>
        <sz val="18"/>
        <color theme="1"/>
        <rFont val="宋体"/>
        <charset val="134"/>
      </rPr>
      <t>县（市、区）农村供水水质提升专项提升行动--</t>
    </r>
    <r>
      <rPr>
        <b/>
        <sz val="18"/>
        <color rgb="FFFF0000"/>
        <rFont val="宋体"/>
        <charset val="134"/>
      </rPr>
      <t>水质有问题的农村供水</t>
    </r>
    <r>
      <rPr>
        <b/>
        <sz val="18"/>
        <color theme="1"/>
        <rFont val="宋体"/>
        <charset val="134"/>
      </rPr>
      <t>工程</t>
    </r>
    <r>
      <rPr>
        <b/>
        <sz val="18"/>
        <color rgb="FFFF0000"/>
        <rFont val="宋体"/>
        <charset val="134"/>
      </rPr>
      <t>排查</t>
    </r>
    <r>
      <rPr>
        <b/>
        <sz val="18"/>
        <color theme="1"/>
        <rFont val="宋体"/>
        <charset val="134"/>
      </rPr>
      <t>表</t>
    </r>
  </si>
  <si>
    <t>序号</t>
  </si>
  <si>
    <t>工程名称</t>
  </si>
  <si>
    <t>水厂所在地</t>
  </si>
  <si>
    <t>设计供水规模</t>
  </si>
  <si>
    <t>供水人口</t>
  </si>
  <si>
    <t>工程运行管理单位类型</t>
  </si>
  <si>
    <t>水源类型</t>
  </si>
  <si>
    <t>水源水质</t>
  </si>
  <si>
    <t>是否划定水源保护区</t>
  </si>
  <si>
    <t>是否设立标志牌</t>
  </si>
  <si>
    <t>是否落实环境综合整治措施</t>
  </si>
  <si>
    <t>水质净化</t>
  </si>
  <si>
    <t>消毒</t>
  </si>
  <si>
    <t>千吨万人工程是否建立水质化验室</t>
  </si>
  <si>
    <t>千吨万人工程是否建有自动化监控系统</t>
  </si>
  <si>
    <t>水质超标情况</t>
  </si>
  <si>
    <t>净化方式</t>
  </si>
  <si>
    <t>净化设施设备是否正常运行</t>
  </si>
  <si>
    <t>消毒方式 
设备运行情况</t>
  </si>
  <si>
    <t>消毒设备是否正常运行</t>
  </si>
  <si>
    <t xml:space="preserve">对标GB5749-2022，出厂水或末梢水是否有超标情况 </t>
  </si>
  <si>
    <t>主要超标指标</t>
  </si>
  <si>
    <t>填表说明</t>
  </si>
  <si>
    <t>农村供水工程名称（与信息系统一致）</t>
  </si>
  <si>
    <t>XX县XX乡XX行政村</t>
  </si>
  <si>
    <t>（m3/d)</t>
  </si>
  <si>
    <t>（人）</t>
  </si>
  <si>
    <t>（水管站/水行政主管部门/供水公司/村集体/乡镇政府）</t>
  </si>
  <si>
    <t>（水库/河流/湖泊/引调水/坑塘/溪沟水/浅层地下水/深层地下水/其他）</t>
  </si>
  <si>
    <t xml:space="preserve">（良好水源（Ⅰ~Ⅲ类）/高浊水/微污染地表水/高氟水/其他劣质地下水/其他，请注明）            
</t>
  </si>
  <si>
    <t>（是/否）</t>
  </si>
  <si>
    <t>（无/常规净水工艺/强化净水工艺/深度净水工艺/劣质地下水净水工艺/其他，请注明）</t>
  </si>
  <si>
    <t>（是/否），如11填无，则不需填写该项</t>
  </si>
  <si>
    <t>（无/二氧化氯/次氯酸钠/臭氧/紫外线/其他，请注明）</t>
  </si>
  <si>
    <t>（是/否），如13填无，则不需填写该项</t>
  </si>
  <si>
    <t>（是/否），仅千吨万人工程填写</t>
  </si>
  <si>
    <t>如17填“是”，18列必填。选项：微生物指标/毒理指标/感官性状和一般化学指标/放射性指标等。如有多项多类指标超标时，仅填1项，填报优先顺序为：毒理指标，放射性指标，感官性状指标，微生物指标</t>
  </si>
  <si>
    <t>合计</t>
  </si>
  <si>
    <t>百人供水工程</t>
  </si>
  <si>
    <t>/</t>
  </si>
  <si>
    <t>分散供水工程</t>
  </si>
  <si>
    <t>...</t>
  </si>
  <si>
    <t>备注：
    1、千人以上供水工程按单个工程填写，一个工程填一行；有水质问题的百人供水工程和分散供水工程分别打捆填写，一个县填两行，相关空白信息填写主要方式即可。
    2、农村供水工程现状数据（水质超标情况除外）信息可以从水利部信息系统中导出，导出后应逐条核实。
    3、水质超标情况应依据水质监测结果填写，千人以上供水工程应为2022年水质检测数据。</t>
  </si>
  <si>
    <t>附表1  临夏县农村供水工程现状表</t>
  </si>
  <si>
    <t>县
（区、市）</t>
  </si>
  <si>
    <t>工程布局情况</t>
  </si>
  <si>
    <t>水质情况</t>
  </si>
  <si>
    <t>水价水费</t>
  </si>
  <si>
    <t>工程运行管护</t>
  </si>
  <si>
    <t>应急供水保障</t>
  </si>
  <si>
    <t>供水工程处数
(万处)</t>
  </si>
  <si>
    <t>农村供水人口
(万人)</t>
  </si>
  <si>
    <t>总用水量(万m³/a)</t>
  </si>
  <si>
    <t>城市管网延伸工程</t>
  </si>
  <si>
    <t>千吨万人工程</t>
  </si>
  <si>
    <t>千人工程</t>
  </si>
  <si>
    <t>百人工程</t>
  </si>
  <si>
    <t>分散工程</t>
  </si>
  <si>
    <t>其中：直饮水窖人口   (万人)</t>
  </si>
  <si>
    <t>自来水供水人口
(万人)</t>
  </si>
  <si>
    <t>自来水普及率
（%）</t>
  </si>
  <si>
    <t>规模化供水率（%）</t>
  </si>
  <si>
    <t>集中供水工程24小时供水人口比例（%）</t>
  </si>
  <si>
    <t>千人以上供水工程水源保护区/范围划定数(处)</t>
  </si>
  <si>
    <t>千人以上供水工程水源保护区/范围划定比例(%)</t>
  </si>
  <si>
    <t>集中供水工程应配净化设施设备工程数 （处）</t>
  </si>
  <si>
    <t>集中供水工程已配且在运行净化设施设备工程数 （处）</t>
  </si>
  <si>
    <t>集中供水工程净化设施设备“应配尽配率”（%）</t>
  </si>
  <si>
    <t>集中供水工程应配消毒设施设备工程数 （处）</t>
  </si>
  <si>
    <t>集中供水工程已配且在运行消毒设施设备工程数 （处）</t>
  </si>
  <si>
    <t>集中供水工程消毒设施“应配尽配率”（%）</t>
  </si>
  <si>
    <t>供水水质达标率（%）</t>
  </si>
  <si>
    <t>县级水质检测中心</t>
  </si>
  <si>
    <t>县级水质监测中心配置并规范运行比例（%）</t>
  </si>
  <si>
    <t>千吨万人水质化验室运行情况</t>
  </si>
  <si>
    <t>千吨万人水厂化验室配置并规范运行比例（%）</t>
  </si>
  <si>
    <t>政府定价（处数）</t>
  </si>
  <si>
    <t>协商定价（处数）</t>
  </si>
  <si>
    <t>计量设施安装情况</t>
  </si>
  <si>
    <t>按户计量收费情况</t>
  </si>
  <si>
    <t>运管机构</t>
  </si>
  <si>
    <t>专业化管护人员数量（不含管水员）(人)</t>
  </si>
  <si>
    <t>落实运管资金（万元/年）</t>
  </si>
  <si>
    <t>其中，属于政府购买服务专业化服务的资金（万元）</t>
  </si>
  <si>
    <t>工程措施</t>
  </si>
  <si>
    <t>非工程措施</t>
  </si>
  <si>
    <t>处数
(处)</t>
  </si>
  <si>
    <t>供水
人口
(万人)</t>
  </si>
  <si>
    <t>应配置县级检测中心并规范运行数量（处）</t>
  </si>
  <si>
    <t>正在正常运行检测中心数量（处）</t>
  </si>
  <si>
    <t>已配套化验室并正常运行的水厂数量（处）</t>
  </si>
  <si>
    <t>委托第三方等方式进行水质检测的水厂数量（处）</t>
  </si>
  <si>
    <t>计量到村口（处）</t>
  </si>
  <si>
    <t>计量到用水户（处）</t>
  </si>
  <si>
    <t>按户计量收费处数（处）</t>
  </si>
  <si>
    <t>按户计量收费处数占比（%）</t>
  </si>
  <si>
    <t>机构性质（事业单位/国企/私企/村级管理）</t>
  </si>
  <si>
    <t xml:space="preserve">公司化管理覆盖人口数量 (万人)  </t>
  </si>
  <si>
    <t>有应急备用水源的工程处数（处）</t>
  </si>
  <si>
    <t>规模化工程建立应急队伍、储备物资、配备送水车等处数（处）</t>
  </si>
  <si>
    <t>是否建立了县级应急管理机制（是/否）</t>
  </si>
  <si>
    <t>是否有政府批复的县级应急预案  （是/否）</t>
  </si>
  <si>
    <t>建立水厂应急预案   工程处数（处）</t>
  </si>
  <si>
    <t xml:space="preserve">一年内进行过应急演练的水厂处数（处）  </t>
  </si>
  <si>
    <t>临夏县</t>
  </si>
  <si>
    <t>事业单位</t>
  </si>
  <si>
    <t>是</t>
  </si>
  <si>
    <t xml:space="preserve">备注：                                                                                                                                                                                                                                                                                                                                                                                                                                                                                                                                   
1.本表中已填写数据为截止到2023年12月底数据；
2.集中供水工程24小时供水人口比例：指集中供水工程24小时供水工程覆盖人口占农村供水总人口的比例。
                          </t>
  </si>
  <si>
    <t>附表2  临夏县农村供水高质量发展规划拟利用水库水水源工程统计表</t>
  </si>
  <si>
    <t>水源工程名称</t>
  </si>
  <si>
    <r>
      <rPr>
        <b/>
        <sz val="11"/>
        <color theme="1"/>
        <rFont val="宋体"/>
        <charset val="134"/>
        <scheme val="minor"/>
      </rPr>
      <t>水库库容（亿m</t>
    </r>
    <r>
      <rPr>
        <b/>
        <vertAlign val="superscript"/>
        <sz val="11"/>
        <color theme="1"/>
        <rFont val="宋体"/>
        <charset val="134"/>
        <scheme val="minor"/>
      </rPr>
      <t>3</t>
    </r>
    <r>
      <rPr>
        <b/>
        <sz val="11"/>
        <color theme="1"/>
        <rFont val="宋体"/>
        <charset val="134"/>
        <scheme val="minor"/>
      </rPr>
      <t>)</t>
    </r>
  </si>
  <si>
    <r>
      <rPr>
        <b/>
        <sz val="11"/>
        <color theme="1"/>
        <rFont val="宋体"/>
        <charset val="134"/>
        <scheme val="minor"/>
      </rPr>
      <t>水库有效库容（亿m</t>
    </r>
    <r>
      <rPr>
        <b/>
        <vertAlign val="superscript"/>
        <sz val="11"/>
        <color theme="1"/>
        <rFont val="宋体"/>
        <charset val="134"/>
        <scheme val="minor"/>
      </rPr>
      <t>3</t>
    </r>
    <r>
      <rPr>
        <b/>
        <sz val="11"/>
        <color theme="1"/>
        <rFont val="宋体"/>
        <charset val="134"/>
        <scheme val="minor"/>
      </rPr>
      <t>)</t>
    </r>
  </si>
  <si>
    <t>水库现状主要供水功能（灌溉/工业/城乡供水）</t>
  </si>
  <si>
    <t>是否需要调整水库供水功能（是/否）</t>
  </si>
  <si>
    <t>工程属性   （已建/在建/规划）</t>
  </si>
  <si>
    <t>是否已列入“十四五”规划     （是/否）</t>
  </si>
  <si>
    <t>是否已列入水网规划      （是/否）</t>
  </si>
  <si>
    <r>
      <rPr>
        <b/>
        <sz val="11"/>
        <color theme="1"/>
        <rFont val="宋体"/>
        <charset val="134"/>
        <scheme val="minor"/>
      </rPr>
      <t>水源最大供水量（万m</t>
    </r>
    <r>
      <rPr>
        <b/>
        <vertAlign val="superscript"/>
        <sz val="11"/>
        <color theme="1"/>
        <rFont val="宋体"/>
        <charset val="134"/>
        <scheme val="minor"/>
      </rPr>
      <t>3</t>
    </r>
    <r>
      <rPr>
        <b/>
        <sz val="11"/>
        <color theme="1"/>
        <rFont val="宋体"/>
        <charset val="134"/>
        <scheme val="minor"/>
      </rPr>
      <t>/年)</t>
    </r>
  </si>
  <si>
    <t>需求水指标（供水规模）</t>
  </si>
  <si>
    <t>覆盖供水人口  (万人）</t>
  </si>
  <si>
    <t>覆盖农村供水人口  (万人）</t>
  </si>
  <si>
    <t xml:space="preserve">计划实施年份 （填写具体年份)       </t>
  </si>
  <si>
    <r>
      <rPr>
        <b/>
        <sz val="11"/>
        <color theme="1"/>
        <rFont val="宋体"/>
        <charset val="134"/>
        <scheme val="minor"/>
      </rPr>
      <t>居民生活   （万m</t>
    </r>
    <r>
      <rPr>
        <b/>
        <vertAlign val="superscript"/>
        <sz val="11"/>
        <color theme="1"/>
        <rFont val="宋体"/>
        <charset val="134"/>
        <scheme val="minor"/>
      </rPr>
      <t>3</t>
    </r>
    <r>
      <rPr>
        <b/>
        <sz val="11"/>
        <color theme="1"/>
        <rFont val="宋体"/>
        <charset val="134"/>
        <scheme val="minor"/>
      </rPr>
      <t>/年)</t>
    </r>
  </si>
  <si>
    <r>
      <rPr>
        <b/>
        <sz val="11"/>
        <color theme="1"/>
        <rFont val="宋体"/>
        <charset val="134"/>
        <scheme val="minor"/>
      </rPr>
      <t>二、三产业 （万m</t>
    </r>
    <r>
      <rPr>
        <b/>
        <vertAlign val="superscript"/>
        <sz val="11"/>
        <color theme="1"/>
        <rFont val="宋体"/>
        <charset val="134"/>
        <scheme val="minor"/>
      </rPr>
      <t>3</t>
    </r>
    <r>
      <rPr>
        <b/>
        <sz val="11"/>
        <color theme="1"/>
        <rFont val="宋体"/>
        <charset val="134"/>
        <scheme val="minor"/>
      </rPr>
      <t>/年)</t>
    </r>
  </si>
  <si>
    <t>临夏县西北片农村供水水源保障工程</t>
  </si>
  <si>
    <t>城乡供水</t>
  </si>
  <si>
    <t>否</t>
  </si>
  <si>
    <t>规划</t>
  </si>
  <si>
    <t>附表3 临夏县农村供水高质量发展规划拟利用引调水水源工程统计表</t>
  </si>
  <si>
    <t>引调水工程名称</t>
  </si>
  <si>
    <t>引水河流名称</t>
  </si>
  <si>
    <r>
      <rPr>
        <b/>
        <sz val="11"/>
        <color theme="1"/>
        <rFont val="宋体"/>
        <charset val="134"/>
        <scheme val="minor"/>
      </rPr>
      <t>引水量（亿m</t>
    </r>
    <r>
      <rPr>
        <b/>
        <vertAlign val="superscript"/>
        <sz val="11"/>
        <color theme="1"/>
        <rFont val="宋体"/>
        <charset val="134"/>
        <scheme val="minor"/>
      </rPr>
      <t>3</t>
    </r>
    <r>
      <rPr>
        <b/>
        <sz val="11"/>
        <color theme="1"/>
        <rFont val="宋体"/>
        <charset val="134"/>
        <scheme val="minor"/>
      </rPr>
      <t>)</t>
    </r>
  </si>
  <si>
    <t>总扬程（m)</t>
  </si>
  <si>
    <t>附表4 临夏县农村供水高质量发展规划项目建设表</t>
  </si>
  <si>
    <t>工程属性（新建/改建/扩建）</t>
  </si>
  <si>
    <r>
      <rPr>
        <b/>
        <sz val="11"/>
        <rFont val="宋体"/>
        <charset val="134"/>
        <scheme val="minor"/>
      </rPr>
      <t>设计供水规模（m</t>
    </r>
    <r>
      <rPr>
        <b/>
        <vertAlign val="superscript"/>
        <sz val="11"/>
        <rFont val="宋体"/>
        <charset val="134"/>
        <scheme val="minor"/>
      </rPr>
      <t>3</t>
    </r>
    <r>
      <rPr>
        <b/>
        <sz val="11"/>
        <rFont val="宋体"/>
        <charset val="134"/>
        <scheme val="minor"/>
      </rPr>
      <t>/d)</t>
    </r>
  </si>
  <si>
    <t>覆盖供水人口 （万人）</t>
  </si>
  <si>
    <t>覆盖农村供水人口（万人）</t>
  </si>
  <si>
    <t>项目主要建设内容</t>
  </si>
  <si>
    <t>匡算总投资（万元）</t>
  </si>
  <si>
    <t xml:space="preserve">计划实施年份 （2024-2030)       </t>
  </si>
  <si>
    <t>是否已列入“十四五”规划（是/否）</t>
  </si>
  <si>
    <t>是否已列入水质提升项目     （是/否）</t>
  </si>
  <si>
    <t>水源工程</t>
  </si>
  <si>
    <t>输水工程</t>
  </si>
  <si>
    <t>水厂工程</t>
  </si>
  <si>
    <t>管网工程</t>
  </si>
  <si>
    <t>信息化建设</t>
  </si>
  <si>
    <t>地表水源类型           （水库水/引调水）</t>
  </si>
  <si>
    <t>地下水源（眼）</t>
  </si>
  <si>
    <t>水质主要超标指标项</t>
  </si>
  <si>
    <t>匡算投资  （万元）</t>
  </si>
  <si>
    <t>管道长度（km）</t>
  </si>
  <si>
    <t>管径（mm）</t>
  </si>
  <si>
    <r>
      <rPr>
        <b/>
        <sz val="11"/>
        <color theme="1"/>
        <rFont val="宋体"/>
        <charset val="134"/>
        <scheme val="minor"/>
      </rPr>
      <t>建筑物及附属设施（m</t>
    </r>
    <r>
      <rPr>
        <b/>
        <vertAlign val="superscript"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)</t>
    </r>
  </si>
  <si>
    <r>
      <rPr>
        <b/>
        <sz val="11"/>
        <color theme="1"/>
        <rFont val="宋体"/>
        <charset val="134"/>
        <scheme val="minor"/>
      </rPr>
      <t>构筑物及附属设施容积（m</t>
    </r>
    <r>
      <rPr>
        <b/>
        <vertAlign val="superscript"/>
        <sz val="11"/>
        <color theme="1"/>
        <rFont val="宋体"/>
        <charset val="134"/>
        <scheme val="minor"/>
      </rPr>
      <t>3</t>
    </r>
    <r>
      <rPr>
        <b/>
        <sz val="11"/>
        <color theme="1"/>
        <rFont val="宋体"/>
        <charset val="134"/>
        <scheme val="minor"/>
      </rPr>
      <t>)</t>
    </r>
  </si>
  <si>
    <t>拟采取净化工艺（常规/一体化/其他）</t>
  </si>
  <si>
    <t>净化设施设备   （套）</t>
  </si>
  <si>
    <t>匡算投资（万元）</t>
  </si>
  <si>
    <t>消毒设施设备（套）</t>
  </si>
  <si>
    <t>千吨万人水质化验室  （处）</t>
  </si>
  <si>
    <t>配水管网</t>
  </si>
  <si>
    <t>计量设施</t>
  </si>
  <si>
    <t>管网长度（km）</t>
  </si>
  <si>
    <t>村口水表 （块）</t>
  </si>
  <si>
    <t>入户水表（块）</t>
  </si>
  <si>
    <t>临夏县小计</t>
  </si>
  <si>
    <t>1</t>
  </si>
  <si>
    <t>临夏县规模化工程</t>
  </si>
  <si>
    <t>（1）</t>
  </si>
  <si>
    <t>临夏县西北片农村供水提质改造和智慧水务工程</t>
  </si>
  <si>
    <t>改建</t>
  </si>
  <si>
    <t>一体化</t>
  </si>
  <si>
    <t>（2）</t>
  </si>
  <si>
    <t>临夏县北塬农村供水提质改造和智慧水务工程</t>
  </si>
  <si>
    <t>（3）</t>
  </si>
  <si>
    <t>新建</t>
  </si>
  <si>
    <t>水库水</t>
  </si>
  <si>
    <t>备注：
    1、规模化供水工程按单个工程（项目）填写。  
    2、千人工程、百人工程和分散供水工程按县打捆分别填写，作为一个项目。</t>
  </si>
  <si>
    <t>附表5临夏县农村供水高质量发展规划项目工程管护和应急保障建设表</t>
  </si>
  <si>
    <t>县（区、市）</t>
  </si>
  <si>
    <t>县域统管机构</t>
  </si>
  <si>
    <t>工程应急供水保障</t>
  </si>
  <si>
    <t>机构名称</t>
  </si>
  <si>
    <t>机构性质（城乡一体化管理/城镇和农村分开管理）</t>
  </si>
  <si>
    <t>专业化管护人员（不含管水员）(人)</t>
  </si>
  <si>
    <t>运行成本测算（包含人员工资）（万元）</t>
  </si>
  <si>
    <t>政府财政补贴      （万元）</t>
  </si>
  <si>
    <t>建立应急备用水源（处）</t>
  </si>
  <si>
    <t>临夏县农村自来水总站</t>
  </si>
  <si>
    <t>城镇和农村分开管理</t>
  </si>
  <si>
    <t>备注：非工程措施填写县级及供水单位机制建立、物资调配、信息发布等内容。</t>
  </si>
  <si>
    <t>附表6 临夏县农村供水高质量发展规划项目投资汇总表</t>
  </si>
  <si>
    <t xml:space="preserve">   县（市、区）</t>
  </si>
  <si>
    <t>配水管网工程</t>
  </si>
  <si>
    <t>匡算总投资</t>
  </si>
  <si>
    <t>（万元）</t>
  </si>
  <si>
    <t>总投资 （万元）</t>
  </si>
  <si>
    <t>其中，列入“十四五”规划的投资金额（万元）</t>
  </si>
  <si>
    <t>其中，列入水质提升项目的投资金额（万元）</t>
  </si>
  <si>
    <t>XX省（自治区、直辖市）农村供水水质提升项目汇总表</t>
  </si>
  <si>
    <t>市名</t>
  </si>
  <si>
    <t>县名</t>
  </si>
  <si>
    <t>涉及工程数量</t>
  </si>
  <si>
    <t>水质提升总人口数量</t>
  </si>
  <si>
    <t>提升方式</t>
  </si>
  <si>
    <t>规模化供水工程</t>
  </si>
  <si>
    <t>千人供水工程</t>
  </si>
  <si>
    <t>水源水质改善</t>
  </si>
  <si>
    <t>净化消毒能力提升</t>
  </si>
  <si>
    <t>水质检测监测水平提升（千吨万人工程填写）</t>
  </si>
  <si>
    <t>升级县级水质检测中心</t>
  </si>
  <si>
    <t>水源置换</t>
  </si>
  <si>
    <t>新建供水水源</t>
  </si>
  <si>
    <t>管网延伸</t>
  </si>
  <si>
    <t>水源保护“划立治”</t>
  </si>
  <si>
    <t>配套完善净化消毒设施设备</t>
  </si>
  <si>
    <t>配套水质化验室</t>
  </si>
  <si>
    <t>建自动化监控系统</t>
  </si>
  <si>
    <t>工程数量</t>
  </si>
  <si>
    <t>匡算投资</t>
  </si>
  <si>
    <t>覆盖人口</t>
  </si>
  <si>
    <t>仅配套净化设施设备工程数量</t>
  </si>
  <si>
    <t>仅配套消毒设备工程数量</t>
  </si>
  <si>
    <t>净化消毒设施设备均配套工程数量</t>
  </si>
  <si>
    <t>个数</t>
  </si>
  <si>
    <t>（处）</t>
  </si>
  <si>
    <t>（万人）</t>
  </si>
  <si>
    <t>个</t>
  </si>
  <si>
    <t>备注：
    1、按一个县一行填写。
    2、如一处工程同时包括水源置换、管网延伸和配套完善水质净化消毒设施设备提升2项和全部内容时，在该表中应仅在一项中统计，统计优先顺序为：水源置换&gt;管网延伸&gt;配套完善水质净化消毒设施设备。
    3、涉及工程数量（第3-6列）不能重复统计同一工程，如1处工程在多项统计内容计数时，应扣除重复数。
    4、第7列=第11+14+17+24列。
    5、第8列=第10+13+16+19+23+26+28+30列。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</si>
</sst>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  <numFmt numFmtId="177" formatCode="0_ "/>
    <numFmt numFmtId="178" formatCode="0.00_);[Red]\(0.00\)"/>
    <numFmt numFmtId="179" formatCode="0.0000_ "/>
    <numFmt numFmtId="180" formatCode="0.00_ "/>
    <numFmt numFmtId="181" formatCode="0.0_ "/>
  </numFmts>
  <fonts count="5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u/>
      <sz val="16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20"/>
      <name val="黑体"/>
      <charset val="134"/>
    </font>
    <font>
      <b/>
      <u/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u/>
      <sz val="22"/>
      <name val="宋体"/>
      <charset val="134"/>
    </font>
    <font>
      <b/>
      <sz val="11"/>
      <color rgb="FF000000"/>
      <name val="宋体"/>
      <charset val="134"/>
    </font>
    <font>
      <b/>
      <u/>
      <sz val="20"/>
      <color theme="1"/>
      <name val="黑体"/>
      <charset val="134"/>
    </font>
    <font>
      <b/>
      <sz val="16"/>
      <color theme="1"/>
      <name val="黑体"/>
      <charset val="134"/>
    </font>
    <font>
      <b/>
      <u/>
      <sz val="16"/>
      <color theme="1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2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1"/>
      <name val="宋体"/>
      <charset val="134"/>
      <scheme val="minor"/>
    </font>
    <font>
      <b/>
      <vertAlign val="superscript"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1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1" fillId="5" borderId="11" applyNumberFormat="0" applyAlignment="0" applyProtection="0">
      <alignment vertical="center"/>
    </xf>
    <xf numFmtId="0" fontId="42" fillId="6" borderId="13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0" xfId="0" applyFont="1"/>
    <xf numFmtId="0" fontId="0" fillId="0" borderId="0" xfId="0" applyFont="1"/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Font="1" applyFill="1"/>
    <xf numFmtId="0" fontId="12" fillId="0" borderId="0" xfId="0" applyFont="1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5" fillId="0" borderId="0" xfId="0" applyFont="1" applyFill="1"/>
    <xf numFmtId="176" fontId="13" fillId="0" borderId="0" xfId="0" applyNumberFormat="1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left" vertical="center"/>
    </xf>
    <xf numFmtId="0" fontId="17" fillId="0" borderId="0" xfId="0" applyFont="1" applyFill="1" applyBorder="1" applyAlignment="1">
      <alignment horizontal="left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/>
    <xf numFmtId="176" fontId="0" fillId="0" borderId="0" xfId="0" applyNumberFormat="1" applyFont="1"/>
    <xf numFmtId="176" fontId="8" fillId="0" borderId="0" xfId="0" applyNumberFormat="1" applyFont="1" applyAlignment="1">
      <alignment horizontal="center" vertical="center" wrapText="1"/>
    </xf>
    <xf numFmtId="176" fontId="18" fillId="0" borderId="0" xfId="0" applyNumberFormat="1" applyFont="1" applyFill="1" applyAlignment="1">
      <alignment vertical="center" wrapText="1"/>
    </xf>
    <xf numFmtId="176" fontId="1" fillId="0" borderId="0" xfId="0" applyNumberFormat="1" applyFont="1"/>
    <xf numFmtId="176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wrapText="1"/>
    </xf>
    <xf numFmtId="176" fontId="5" fillId="0" borderId="0" xfId="0" applyNumberFormat="1" applyFont="1" applyFill="1"/>
    <xf numFmtId="176" fontId="7" fillId="0" borderId="0" xfId="0" applyNumberFormat="1" applyFont="1" applyFill="1"/>
    <xf numFmtId="176" fontId="5" fillId="0" borderId="0" xfId="0" applyNumberFormat="1" applyFont="1" applyFill="1" applyAlignment="1">
      <alignment horizontal="center"/>
    </xf>
    <xf numFmtId="176" fontId="5" fillId="0" borderId="0" xfId="0" applyNumberFormat="1" applyFont="1"/>
    <xf numFmtId="176" fontId="13" fillId="0" borderId="0" xfId="0" applyNumberFormat="1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176" fontId="19" fillId="0" borderId="0" xfId="0" applyNumberFormat="1" applyFont="1" applyFill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NumberFormat="1" applyFill="1"/>
    <xf numFmtId="177" fontId="24" fillId="0" borderId="0" xfId="0" applyNumberFormat="1" applyFont="1" applyFill="1" applyAlignment="1">
      <alignment horizontal="center" vertical="center" wrapText="1"/>
    </xf>
    <xf numFmtId="0" fontId="24" fillId="0" borderId="0" xfId="0" applyNumberFormat="1" applyFont="1" applyFill="1" applyAlignment="1">
      <alignment horizontal="center" vertical="center" wrapText="1"/>
    </xf>
    <xf numFmtId="177" fontId="25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178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179" fontId="26" fillId="0" borderId="2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77" fontId="27" fillId="0" borderId="2" xfId="0" applyNumberFormat="1" applyFont="1" applyFill="1" applyBorder="1" applyAlignment="1">
      <alignment horizontal="center" vertical="center" wrapText="1"/>
    </xf>
    <xf numFmtId="177" fontId="25" fillId="0" borderId="2" xfId="0" applyNumberFormat="1" applyFont="1" applyFill="1" applyBorder="1" applyAlignment="1">
      <alignment horizontal="center" vertical="center"/>
    </xf>
    <xf numFmtId="177" fontId="26" fillId="0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177" fontId="26" fillId="0" borderId="2" xfId="0" applyNumberFormat="1" applyFont="1" applyFill="1" applyBorder="1" applyAlignment="1">
      <alignment horizontal="center" vertical="center" wrapText="1"/>
    </xf>
    <xf numFmtId="179" fontId="28" fillId="0" borderId="2" xfId="0" applyNumberFormat="1" applyFont="1" applyFill="1" applyBorder="1" applyAlignment="1">
      <alignment horizontal="center" vertical="center" wrapText="1"/>
    </xf>
    <xf numFmtId="180" fontId="28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179" fontId="29" fillId="0" borderId="2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left" vertical="center" wrapText="1"/>
    </xf>
    <xf numFmtId="181" fontId="28" fillId="0" borderId="2" xfId="0" applyNumberFormat="1" applyFont="1" applyFill="1" applyBorder="1" applyAlignment="1">
      <alignment horizontal="center" vertical="center" wrapText="1"/>
    </xf>
    <xf numFmtId="180" fontId="26" fillId="0" borderId="2" xfId="0" applyNumberFormat="1" applyFont="1" applyFill="1" applyBorder="1" applyAlignment="1">
      <alignment horizontal="center" vertical="center" wrapText="1"/>
    </xf>
    <xf numFmtId="180" fontId="25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G19" sqref="G19"/>
    </sheetView>
  </sheetViews>
  <sheetFormatPr defaultColWidth="9" defaultRowHeight="13.5"/>
  <cols>
    <col min="2" max="2" width="12.75" style="125" customWidth="1"/>
    <col min="3" max="3" width="7.375" style="125" customWidth="1"/>
    <col min="4" max="4" width="8.5" style="125" customWidth="1"/>
    <col min="5" max="5" width="7.75" style="125" customWidth="1"/>
    <col min="6" max="6" width="10.75" style="125" customWidth="1"/>
    <col min="7" max="7" width="12.375" style="125" customWidth="1"/>
    <col min="8" max="8" width="13.125" style="125" customWidth="1"/>
    <col min="9" max="9" width="8.5" style="126" customWidth="1"/>
    <col min="10" max="10" width="6.25" style="126" customWidth="1"/>
    <col min="11" max="11" width="8.5" style="126" customWidth="1"/>
    <col min="12" max="12" width="10.375" style="125" customWidth="1"/>
    <col min="13" max="13" width="11.5" style="125" customWidth="1"/>
    <col min="14" max="15" width="10.625" style="125" customWidth="1"/>
    <col min="16" max="16" width="12.5" style="125" customWidth="1"/>
    <col min="17" max="17" width="10.5" style="125" customWidth="1"/>
    <col min="18" max="18" width="9.25" style="125" customWidth="1"/>
    <col min="19" max="19" width="25.625" style="125" customWidth="1"/>
  </cols>
  <sheetData>
    <row r="1" ht="45" customHeight="1" spans="1:19">
      <c r="A1" s="3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ht="30" customHeight="1" spans="1:19">
      <c r="A2" s="2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/>
      <c r="N2" s="5" t="s">
        <v>13</v>
      </c>
      <c r="O2" s="5"/>
      <c r="P2" s="5" t="s">
        <v>14</v>
      </c>
      <c r="Q2" s="5" t="s">
        <v>15</v>
      </c>
      <c r="R2" s="4" t="s">
        <v>16</v>
      </c>
      <c r="S2" s="4"/>
    </row>
    <row r="3" ht="84.4" customHeight="1" spans="1:19">
      <c r="A3" s="25"/>
      <c r="B3" s="5"/>
      <c r="C3" s="5"/>
      <c r="D3" s="5"/>
      <c r="E3" s="5"/>
      <c r="F3" s="5"/>
      <c r="G3" s="5"/>
      <c r="H3" s="5"/>
      <c r="I3" s="5"/>
      <c r="J3" s="5"/>
      <c r="K3" s="5"/>
      <c r="L3" s="5" t="s">
        <v>17</v>
      </c>
      <c r="M3" s="5" t="s">
        <v>18</v>
      </c>
      <c r="N3" s="5" t="s">
        <v>19</v>
      </c>
      <c r="O3" s="5" t="s">
        <v>20</v>
      </c>
      <c r="P3" s="5"/>
      <c r="Q3" s="5"/>
      <c r="R3" s="5" t="s">
        <v>21</v>
      </c>
      <c r="S3" s="5" t="s">
        <v>22</v>
      </c>
    </row>
    <row r="4" spans="1:19">
      <c r="A4" s="25"/>
      <c r="B4" s="4">
        <v>1</v>
      </c>
      <c r="C4" s="5">
        <v>2</v>
      </c>
      <c r="D4" s="4">
        <v>3</v>
      </c>
      <c r="E4" s="5">
        <v>4</v>
      </c>
      <c r="F4" s="4">
        <v>5</v>
      </c>
      <c r="G4" s="5">
        <v>6</v>
      </c>
      <c r="H4" s="4">
        <v>7</v>
      </c>
      <c r="I4" s="5">
        <v>8</v>
      </c>
      <c r="J4" s="4">
        <v>9</v>
      </c>
      <c r="K4" s="5">
        <v>10</v>
      </c>
      <c r="L4" s="4">
        <v>11</v>
      </c>
      <c r="M4" s="5">
        <v>12</v>
      </c>
      <c r="N4" s="4">
        <v>13</v>
      </c>
      <c r="O4" s="5">
        <v>14</v>
      </c>
      <c r="P4" s="4">
        <v>15</v>
      </c>
      <c r="Q4" s="5">
        <v>16</v>
      </c>
      <c r="R4" s="4">
        <v>17</v>
      </c>
      <c r="S4" s="5">
        <v>18</v>
      </c>
    </row>
    <row r="5" s="123" customFormat="1" ht="121.5" spans="1:19">
      <c r="A5" s="15" t="s">
        <v>23</v>
      </c>
      <c r="B5" s="128" t="s">
        <v>24</v>
      </c>
      <c r="C5" s="8" t="s">
        <v>25</v>
      </c>
      <c r="D5" s="8" t="s">
        <v>26</v>
      </c>
      <c r="E5" s="8" t="s">
        <v>27</v>
      </c>
      <c r="F5" s="80" t="s">
        <v>28</v>
      </c>
      <c r="G5" s="8" t="s">
        <v>29</v>
      </c>
      <c r="H5" s="8" t="s">
        <v>30</v>
      </c>
      <c r="I5" s="8" t="s">
        <v>31</v>
      </c>
      <c r="J5" s="8" t="s">
        <v>31</v>
      </c>
      <c r="K5" s="8" t="s">
        <v>31</v>
      </c>
      <c r="L5" s="8" t="s">
        <v>32</v>
      </c>
      <c r="M5" s="8" t="s">
        <v>33</v>
      </c>
      <c r="N5" s="8" t="s">
        <v>34</v>
      </c>
      <c r="O5" s="8" t="s">
        <v>35</v>
      </c>
      <c r="P5" s="8" t="s">
        <v>36</v>
      </c>
      <c r="Q5" s="8" t="s">
        <v>36</v>
      </c>
      <c r="R5" s="8" t="s">
        <v>31</v>
      </c>
      <c r="S5" s="128" t="s">
        <v>37</v>
      </c>
    </row>
    <row r="6" ht="23.25" customHeight="1" spans="1:19">
      <c r="A6" s="9" t="s">
        <v>38</v>
      </c>
      <c r="B6" s="128"/>
      <c r="C6" s="128"/>
      <c r="D6" s="129"/>
      <c r="E6" s="129"/>
      <c r="F6" s="129"/>
      <c r="G6" s="128"/>
      <c r="H6" s="128"/>
      <c r="I6" s="8"/>
      <c r="J6" s="8"/>
      <c r="K6" s="8"/>
      <c r="L6" s="128"/>
      <c r="M6" s="128"/>
      <c r="N6" s="128"/>
      <c r="O6" s="128"/>
      <c r="P6" s="128"/>
      <c r="Q6" s="128"/>
      <c r="R6" s="128"/>
      <c r="S6" s="128"/>
    </row>
    <row r="7" spans="1:19">
      <c r="A7" s="9">
        <v>1</v>
      </c>
      <c r="B7" s="130" t="s">
        <v>39</v>
      </c>
      <c r="C7" s="131" t="s">
        <v>40</v>
      </c>
      <c r="D7" s="131"/>
      <c r="E7" s="131"/>
      <c r="F7" s="131"/>
      <c r="G7" s="131" t="s">
        <v>40</v>
      </c>
      <c r="H7" s="131"/>
      <c r="I7" s="131" t="s">
        <v>40</v>
      </c>
      <c r="J7" s="131" t="s">
        <v>40</v>
      </c>
      <c r="K7" s="131" t="s">
        <v>40</v>
      </c>
      <c r="L7" s="131" t="s">
        <v>40</v>
      </c>
      <c r="M7" s="131" t="s">
        <v>40</v>
      </c>
      <c r="N7" s="131" t="s">
        <v>40</v>
      </c>
      <c r="O7" s="131" t="s">
        <v>40</v>
      </c>
      <c r="P7" s="131" t="s">
        <v>40</v>
      </c>
      <c r="Q7" s="131" t="s">
        <v>40</v>
      </c>
      <c r="R7" s="130"/>
      <c r="S7" s="130"/>
    </row>
    <row r="8" spans="1:19">
      <c r="A8" s="9">
        <v>2</v>
      </c>
      <c r="B8" s="130" t="s">
        <v>41</v>
      </c>
      <c r="C8" s="131" t="s">
        <v>40</v>
      </c>
      <c r="D8" s="130"/>
      <c r="E8" s="130"/>
      <c r="F8" s="130"/>
      <c r="G8" s="131" t="s">
        <v>40</v>
      </c>
      <c r="H8" s="131"/>
      <c r="I8" s="131" t="s">
        <v>40</v>
      </c>
      <c r="J8" s="131" t="s">
        <v>40</v>
      </c>
      <c r="K8" s="131" t="s">
        <v>40</v>
      </c>
      <c r="L8" s="131" t="s">
        <v>40</v>
      </c>
      <c r="M8" s="131" t="s">
        <v>40</v>
      </c>
      <c r="N8" s="131" t="s">
        <v>40</v>
      </c>
      <c r="O8" s="131" t="s">
        <v>40</v>
      </c>
      <c r="P8" s="131" t="s">
        <v>40</v>
      </c>
      <c r="Q8" s="131" t="s">
        <v>40</v>
      </c>
      <c r="R8" s="130"/>
      <c r="S8" s="130"/>
    </row>
    <row r="9" spans="1:19">
      <c r="A9" s="9">
        <v>3</v>
      </c>
      <c r="B9" s="130"/>
      <c r="C9" s="130"/>
      <c r="D9" s="130"/>
      <c r="E9" s="130"/>
      <c r="F9" s="130"/>
      <c r="G9" s="130"/>
      <c r="H9" s="130"/>
      <c r="I9" s="131"/>
      <c r="J9" s="131"/>
      <c r="K9" s="131"/>
      <c r="L9" s="130"/>
      <c r="M9" s="130"/>
      <c r="N9" s="130"/>
      <c r="O9" s="130"/>
      <c r="P9" s="130"/>
      <c r="Q9" s="130"/>
      <c r="R9" s="130"/>
      <c r="S9" s="130"/>
    </row>
    <row r="10" spans="1:19">
      <c r="A10" s="9">
        <v>4</v>
      </c>
      <c r="B10" s="130"/>
      <c r="C10" s="130"/>
      <c r="D10" s="130"/>
      <c r="E10" s="130"/>
      <c r="F10" s="130"/>
      <c r="G10" s="130"/>
      <c r="H10" s="130"/>
      <c r="I10" s="131"/>
      <c r="J10" s="131"/>
      <c r="K10" s="131"/>
      <c r="L10" s="130"/>
      <c r="M10" s="130"/>
      <c r="N10" s="130"/>
      <c r="O10" s="130"/>
      <c r="P10" s="130"/>
      <c r="Q10" s="130"/>
      <c r="R10" s="130"/>
      <c r="S10" s="130"/>
    </row>
    <row r="11" spans="1:19">
      <c r="A11" s="9">
        <v>5</v>
      </c>
      <c r="B11" s="130"/>
      <c r="C11" s="130"/>
      <c r="D11" s="130"/>
      <c r="E11" s="130"/>
      <c r="F11" s="130"/>
      <c r="G11" s="130"/>
      <c r="H11" s="130"/>
      <c r="I11" s="131"/>
      <c r="J11" s="131"/>
      <c r="K11" s="131"/>
      <c r="L11" s="130"/>
      <c r="M11" s="130"/>
      <c r="N11" s="130"/>
      <c r="O11" s="130"/>
      <c r="P11" s="130"/>
      <c r="Q11" s="130"/>
      <c r="R11" s="130"/>
      <c r="S11" s="130"/>
    </row>
    <row r="12" spans="1:19">
      <c r="A12" s="9">
        <v>6</v>
      </c>
      <c r="B12" s="130"/>
      <c r="C12" s="130"/>
      <c r="D12" s="130"/>
      <c r="E12" s="130"/>
      <c r="F12" s="130"/>
      <c r="G12" s="130"/>
      <c r="H12" s="130"/>
      <c r="I12" s="131"/>
      <c r="J12" s="131"/>
      <c r="K12" s="131"/>
      <c r="L12" s="130"/>
      <c r="M12" s="130"/>
      <c r="N12" s="130"/>
      <c r="O12" s="130"/>
      <c r="P12" s="130"/>
      <c r="Q12" s="130"/>
      <c r="R12" s="130"/>
      <c r="S12" s="130"/>
    </row>
    <row r="13" spans="1:19">
      <c r="A13" s="9">
        <v>7</v>
      </c>
      <c r="B13" s="130"/>
      <c r="C13" s="130"/>
      <c r="D13" s="130"/>
      <c r="E13" s="130"/>
      <c r="F13" s="130"/>
      <c r="G13" s="130"/>
      <c r="H13" s="130"/>
      <c r="I13" s="131"/>
      <c r="J13" s="131"/>
      <c r="K13" s="131"/>
      <c r="L13" s="130"/>
      <c r="M13" s="130"/>
      <c r="N13" s="130"/>
      <c r="O13" s="130"/>
      <c r="P13" s="130"/>
      <c r="Q13" s="130"/>
      <c r="R13" s="130"/>
      <c r="S13" s="130"/>
    </row>
    <row r="14" spans="1:19">
      <c r="A14" s="9">
        <v>8</v>
      </c>
      <c r="B14" s="130"/>
      <c r="C14" s="130"/>
      <c r="D14" s="130"/>
      <c r="E14" s="130"/>
      <c r="F14" s="130"/>
      <c r="G14" s="130"/>
      <c r="H14" s="130"/>
      <c r="I14" s="131"/>
      <c r="J14" s="131"/>
      <c r="K14" s="131"/>
      <c r="L14" s="130"/>
      <c r="M14" s="130"/>
      <c r="N14" s="130"/>
      <c r="O14" s="130"/>
      <c r="P14" s="130"/>
      <c r="Q14" s="130"/>
      <c r="R14" s="130"/>
      <c r="S14" s="130"/>
    </row>
    <row r="15" spans="1:19">
      <c r="A15" s="9">
        <v>9</v>
      </c>
      <c r="B15" s="130"/>
      <c r="C15" s="130"/>
      <c r="D15" s="130"/>
      <c r="E15" s="130"/>
      <c r="F15" s="130"/>
      <c r="G15" s="130"/>
      <c r="H15" s="130"/>
      <c r="I15" s="131"/>
      <c r="J15" s="131"/>
      <c r="K15" s="131"/>
      <c r="L15" s="130"/>
      <c r="M15" s="130"/>
      <c r="N15" s="130"/>
      <c r="O15" s="130"/>
      <c r="P15" s="130"/>
      <c r="Q15" s="130"/>
      <c r="R15" s="130"/>
      <c r="S15" s="130"/>
    </row>
    <row r="16" spans="1:19">
      <c r="A16" s="9">
        <v>10</v>
      </c>
      <c r="B16" s="130"/>
      <c r="C16" s="130"/>
      <c r="D16" s="130"/>
      <c r="E16" s="130"/>
      <c r="F16" s="130"/>
      <c r="G16" s="130"/>
      <c r="H16" s="130"/>
      <c r="I16" s="131"/>
      <c r="J16" s="131"/>
      <c r="K16" s="131"/>
      <c r="L16" s="130"/>
      <c r="M16" s="130"/>
      <c r="N16" s="130"/>
      <c r="O16" s="130"/>
      <c r="P16" s="130"/>
      <c r="Q16" s="130"/>
      <c r="R16" s="130"/>
      <c r="S16" s="130"/>
    </row>
    <row r="17" spans="1:19">
      <c r="A17" s="9" t="s">
        <v>42</v>
      </c>
      <c r="B17" s="130"/>
      <c r="C17" s="130"/>
      <c r="D17" s="130"/>
      <c r="E17" s="130"/>
      <c r="F17" s="130"/>
      <c r="G17" s="130"/>
      <c r="H17" s="130"/>
      <c r="I17" s="131"/>
      <c r="J17" s="131"/>
      <c r="K17" s="131"/>
      <c r="L17" s="130"/>
      <c r="M17" s="130"/>
      <c r="N17" s="130"/>
      <c r="O17" s="130"/>
      <c r="P17" s="130"/>
      <c r="Q17" s="130"/>
      <c r="R17" s="130"/>
      <c r="S17" s="130"/>
    </row>
    <row r="18" s="124" customFormat="1" ht="60" customHeight="1" spans="1:19">
      <c r="A18" s="132" t="s">
        <v>43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4"/>
    </row>
  </sheetData>
  <mergeCells count="18">
    <mergeCell ref="A1:S1"/>
    <mergeCell ref="L2:M2"/>
    <mergeCell ref="N2:O2"/>
    <mergeCell ref="R2:S2"/>
    <mergeCell ref="A18:S1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  <mergeCell ref="Q2:Q3"/>
  </mergeCells>
  <pageMargins left="0.699305555555556" right="0.699305555555556" top="0.75" bottom="0.75" header="0.3" footer="0.3"/>
  <pageSetup paperSize="8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8"/>
  <sheetViews>
    <sheetView zoomScale="85" zoomScaleNormal="85" workbookViewId="0">
      <pane xSplit="3" topLeftCell="J1" activePane="topRight" state="frozen"/>
      <selection/>
      <selection pane="topRight" activeCell="A1" sqref="A1:AZ1"/>
    </sheetView>
  </sheetViews>
  <sheetFormatPr defaultColWidth="9" defaultRowHeight="13.5" outlineLevelRow="7"/>
  <cols>
    <col min="1" max="1" width="2.35" style="36" customWidth="1"/>
    <col min="2" max="2" width="2.63333333333333" style="36" customWidth="1"/>
    <col min="3" max="3" width="6.60833333333333" style="34" customWidth="1"/>
    <col min="4" max="4" width="6.75833333333333" style="93" customWidth="1"/>
    <col min="5" max="5" width="7.5" style="36" customWidth="1"/>
    <col min="6" max="6" width="4.25833333333333" style="93" customWidth="1"/>
    <col min="7" max="7" width="8.23333333333333" style="36" customWidth="1"/>
    <col min="8" max="8" width="3.96666666666667" style="36" customWidth="1"/>
    <col min="9" max="9" width="8.38333333333333" style="36" customWidth="1"/>
    <col min="10" max="10" width="3.825" style="36" customWidth="1"/>
    <col min="11" max="11" width="6.75833333333333" style="36" customWidth="1"/>
    <col min="12" max="12" width="3.525" style="36" customWidth="1"/>
    <col min="13" max="13" width="6.61666666666667" style="36" customWidth="1"/>
    <col min="14" max="14" width="4.10833333333333" style="36" customWidth="1"/>
    <col min="15" max="16" width="6.75833333333333" style="36" customWidth="1"/>
    <col min="17" max="17" width="7.79166666666667" style="36" customWidth="1"/>
    <col min="18" max="18" width="8.825" style="36" customWidth="1"/>
    <col min="19" max="19" width="6.01666666666667" style="36" customWidth="1"/>
    <col min="20" max="20" width="4.40833333333333" style="36" customWidth="1"/>
    <col min="21" max="21" width="3.675" style="36" customWidth="1"/>
    <col min="22" max="22" width="4.40833333333333" style="36" customWidth="1"/>
    <col min="23" max="23" width="3.80833333333333" style="36" customWidth="1"/>
    <col min="24" max="24" width="3.96666666666667" style="36" customWidth="1"/>
    <col min="25" max="25" width="6.76666666666667" style="36" customWidth="1"/>
    <col min="26" max="26" width="3.81666666666667" style="36" customWidth="1"/>
    <col min="27" max="27" width="3.66666666666667" style="36" customWidth="1"/>
    <col min="28" max="28" width="4.25833333333333" style="36" customWidth="1"/>
    <col min="29" max="29" width="4.55" style="36" customWidth="1"/>
    <col min="30" max="30" width="4.40833333333333" style="36" customWidth="1"/>
    <col min="31" max="31" width="4.25833333333333" style="36" customWidth="1"/>
    <col min="32" max="32" width="4.85" style="36" customWidth="1"/>
    <col min="33" max="33" width="4.55" style="36" customWidth="1"/>
    <col min="34" max="34" width="3.81666666666667" style="36" customWidth="1"/>
    <col min="35" max="35" width="5" style="36" customWidth="1"/>
    <col min="36" max="36" width="3.675" style="36" customWidth="1"/>
    <col min="37" max="37" width="4.10833333333333" style="36" customWidth="1"/>
    <col min="38" max="38" width="3.23333333333333" style="36" customWidth="1"/>
    <col min="39" max="40" width="3.375" style="36" customWidth="1"/>
    <col min="41" max="41" width="5.875" style="36" customWidth="1"/>
    <col min="42" max="42" width="6.90833333333333" style="36" customWidth="1"/>
    <col min="43" max="43" width="4.99166666666667" style="36" customWidth="1"/>
    <col min="44" max="44" width="8.525" style="36" customWidth="1"/>
    <col min="45" max="45" width="8.825" style="36" customWidth="1"/>
    <col min="46" max="47" width="6.76666666666667" style="36" customWidth="1"/>
    <col min="48" max="48" width="6.75833333333333" style="36" customWidth="1"/>
    <col min="49" max="49" width="6.76666666666667" style="36" customWidth="1"/>
    <col min="50" max="50" width="6.60833333333333" style="36" customWidth="1"/>
    <col min="51" max="52" width="6.61666666666667" style="36" customWidth="1"/>
    <col min="53" max="53" width="21.7666666666667" style="36" customWidth="1"/>
    <col min="54" max="16384" width="9" style="36"/>
  </cols>
  <sheetData>
    <row r="1" s="88" customFormat="1" ht="33.95" customHeight="1" spans="1:52">
      <c r="A1" s="94" t="s">
        <v>44</v>
      </c>
      <c r="B1" s="94"/>
      <c r="C1" s="94"/>
      <c r="D1" s="95"/>
      <c r="E1" s="94"/>
      <c r="F1" s="95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</row>
    <row r="2" s="89" customFormat="1" ht="33.95" customHeight="1" spans="1:52">
      <c r="A2" s="96" t="s">
        <v>1</v>
      </c>
      <c r="B2" s="97" t="s">
        <v>45</v>
      </c>
      <c r="C2" s="98" t="s">
        <v>46</v>
      </c>
      <c r="D2" s="99"/>
      <c r="E2" s="98"/>
      <c r="F2" s="99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 t="s">
        <v>47</v>
      </c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121" t="s">
        <v>48</v>
      </c>
      <c r="AK2" s="121"/>
      <c r="AL2" s="121"/>
      <c r="AM2" s="121"/>
      <c r="AN2" s="121"/>
      <c r="AO2" s="121"/>
      <c r="AP2" s="121" t="s">
        <v>49</v>
      </c>
      <c r="AQ2" s="121"/>
      <c r="AR2" s="121"/>
      <c r="AS2" s="121"/>
      <c r="AT2" s="121"/>
      <c r="AU2" s="121" t="s">
        <v>50</v>
      </c>
      <c r="AV2" s="121"/>
      <c r="AW2" s="121"/>
      <c r="AX2" s="121"/>
      <c r="AY2" s="121"/>
      <c r="AZ2" s="121"/>
    </row>
    <row r="3" s="89" customFormat="1" ht="50.1" customHeight="1" spans="1:52">
      <c r="A3" s="96"/>
      <c r="B3" s="97"/>
      <c r="C3" s="100" t="s">
        <v>51</v>
      </c>
      <c r="D3" s="99" t="s">
        <v>52</v>
      </c>
      <c r="E3" s="97" t="s">
        <v>53</v>
      </c>
      <c r="F3" s="101" t="s">
        <v>54</v>
      </c>
      <c r="G3" s="102"/>
      <c r="H3" s="103" t="s">
        <v>55</v>
      </c>
      <c r="I3" s="102"/>
      <c r="J3" s="103" t="s">
        <v>56</v>
      </c>
      <c r="K3" s="102"/>
      <c r="L3" s="103" t="s">
        <v>57</v>
      </c>
      <c r="M3" s="102"/>
      <c r="N3" s="103" t="s">
        <v>58</v>
      </c>
      <c r="O3" s="102"/>
      <c r="P3" s="102" t="s">
        <v>59</v>
      </c>
      <c r="Q3" s="97" t="s">
        <v>60</v>
      </c>
      <c r="R3" s="98" t="s">
        <v>61</v>
      </c>
      <c r="S3" s="98" t="s">
        <v>62</v>
      </c>
      <c r="T3" s="98" t="s">
        <v>63</v>
      </c>
      <c r="U3" s="98" t="s">
        <v>64</v>
      </c>
      <c r="V3" s="98" t="s">
        <v>65</v>
      </c>
      <c r="W3" s="108" t="s">
        <v>66</v>
      </c>
      <c r="X3" s="108" t="s">
        <v>67</v>
      </c>
      <c r="Y3" s="118" t="s">
        <v>68</v>
      </c>
      <c r="Z3" s="108" t="s">
        <v>69</v>
      </c>
      <c r="AA3" s="108" t="s">
        <v>70</v>
      </c>
      <c r="AB3" s="118" t="s">
        <v>71</v>
      </c>
      <c r="AC3" s="118" t="s">
        <v>72</v>
      </c>
      <c r="AD3" s="108" t="s">
        <v>73</v>
      </c>
      <c r="AE3" s="108"/>
      <c r="AF3" s="119" t="s">
        <v>74</v>
      </c>
      <c r="AG3" s="108" t="s">
        <v>75</v>
      </c>
      <c r="AH3" s="108"/>
      <c r="AI3" s="119" t="s">
        <v>76</v>
      </c>
      <c r="AJ3" s="121" t="s">
        <v>77</v>
      </c>
      <c r="AK3" s="121" t="s">
        <v>78</v>
      </c>
      <c r="AL3" s="98" t="s">
        <v>79</v>
      </c>
      <c r="AM3" s="98"/>
      <c r="AN3" s="98" t="s">
        <v>80</v>
      </c>
      <c r="AO3" s="98"/>
      <c r="AP3" s="97" t="s">
        <v>81</v>
      </c>
      <c r="AQ3" s="97"/>
      <c r="AR3" s="97" t="s">
        <v>82</v>
      </c>
      <c r="AS3" s="97" t="s">
        <v>83</v>
      </c>
      <c r="AT3" s="97" t="s">
        <v>84</v>
      </c>
      <c r="AU3" s="97" t="s">
        <v>85</v>
      </c>
      <c r="AV3" s="97"/>
      <c r="AW3" s="97" t="s">
        <v>86</v>
      </c>
      <c r="AX3" s="97"/>
      <c r="AY3" s="97"/>
      <c r="AZ3" s="97"/>
    </row>
    <row r="4" s="89" customFormat="1" ht="293" customHeight="1" spans="1:52">
      <c r="A4" s="96"/>
      <c r="B4" s="97"/>
      <c r="C4" s="100"/>
      <c r="D4" s="99"/>
      <c r="E4" s="97"/>
      <c r="F4" s="101" t="s">
        <v>87</v>
      </c>
      <c r="G4" s="102" t="s">
        <v>88</v>
      </c>
      <c r="H4" s="103" t="s">
        <v>87</v>
      </c>
      <c r="I4" s="102" t="s">
        <v>88</v>
      </c>
      <c r="J4" s="103" t="s">
        <v>87</v>
      </c>
      <c r="K4" s="102" t="s">
        <v>88</v>
      </c>
      <c r="L4" s="103" t="s">
        <v>87</v>
      </c>
      <c r="M4" s="102" t="s">
        <v>88</v>
      </c>
      <c r="N4" s="103" t="s">
        <v>87</v>
      </c>
      <c r="O4" s="102" t="s">
        <v>88</v>
      </c>
      <c r="P4" s="102"/>
      <c r="Q4" s="97"/>
      <c r="R4" s="98"/>
      <c r="S4" s="98"/>
      <c r="T4" s="98"/>
      <c r="U4" s="98"/>
      <c r="V4" s="98"/>
      <c r="W4" s="108"/>
      <c r="X4" s="108"/>
      <c r="Y4" s="118"/>
      <c r="Z4" s="108"/>
      <c r="AA4" s="108"/>
      <c r="AB4" s="118"/>
      <c r="AC4" s="118"/>
      <c r="AD4" s="108" t="s">
        <v>89</v>
      </c>
      <c r="AE4" s="96" t="s">
        <v>90</v>
      </c>
      <c r="AF4" s="119"/>
      <c r="AG4" s="96" t="s">
        <v>91</v>
      </c>
      <c r="AH4" s="96" t="s">
        <v>92</v>
      </c>
      <c r="AI4" s="119"/>
      <c r="AJ4" s="121"/>
      <c r="AK4" s="121"/>
      <c r="AL4" s="121" t="s">
        <v>93</v>
      </c>
      <c r="AM4" s="121" t="s">
        <v>94</v>
      </c>
      <c r="AN4" s="121" t="s">
        <v>95</v>
      </c>
      <c r="AO4" s="121" t="s">
        <v>96</v>
      </c>
      <c r="AP4" s="97" t="s">
        <v>97</v>
      </c>
      <c r="AQ4" s="97" t="s">
        <v>98</v>
      </c>
      <c r="AR4" s="97"/>
      <c r="AS4" s="97"/>
      <c r="AT4" s="97"/>
      <c r="AU4" s="97" t="s">
        <v>99</v>
      </c>
      <c r="AV4" s="97" t="s">
        <v>100</v>
      </c>
      <c r="AW4" s="97" t="s">
        <v>101</v>
      </c>
      <c r="AX4" s="97" t="s">
        <v>102</v>
      </c>
      <c r="AY4" s="97" t="s">
        <v>103</v>
      </c>
      <c r="AZ4" s="97" t="s">
        <v>104</v>
      </c>
    </row>
    <row r="5" s="90" customFormat="1" ht="49" customHeight="1" spans="1:52">
      <c r="A5" s="104"/>
      <c r="B5" s="105"/>
      <c r="C5" s="106">
        <v>1</v>
      </c>
      <c r="D5" s="107">
        <v>2</v>
      </c>
      <c r="E5" s="106">
        <v>3</v>
      </c>
      <c r="F5" s="107">
        <v>4</v>
      </c>
      <c r="G5" s="106">
        <v>5</v>
      </c>
      <c r="H5" s="106">
        <v>6</v>
      </c>
      <c r="I5" s="106">
        <v>7</v>
      </c>
      <c r="J5" s="106">
        <v>8</v>
      </c>
      <c r="K5" s="106">
        <v>9</v>
      </c>
      <c r="L5" s="106">
        <v>10</v>
      </c>
      <c r="M5" s="106">
        <v>11</v>
      </c>
      <c r="N5" s="106">
        <v>12</v>
      </c>
      <c r="O5" s="106">
        <v>13</v>
      </c>
      <c r="P5" s="106">
        <v>14</v>
      </c>
      <c r="Q5" s="106">
        <v>15</v>
      </c>
      <c r="R5" s="106">
        <v>16</v>
      </c>
      <c r="S5" s="106">
        <v>17</v>
      </c>
      <c r="T5" s="106">
        <v>18</v>
      </c>
      <c r="U5" s="106">
        <v>19</v>
      </c>
      <c r="V5" s="106">
        <v>20</v>
      </c>
      <c r="W5" s="106">
        <v>21</v>
      </c>
      <c r="X5" s="106">
        <v>22</v>
      </c>
      <c r="Y5" s="106">
        <v>23</v>
      </c>
      <c r="Z5" s="106">
        <v>24</v>
      </c>
      <c r="AA5" s="106">
        <v>25</v>
      </c>
      <c r="AB5" s="106">
        <v>26</v>
      </c>
      <c r="AC5" s="106">
        <v>27</v>
      </c>
      <c r="AD5" s="106">
        <v>28</v>
      </c>
      <c r="AE5" s="106">
        <v>29</v>
      </c>
      <c r="AF5" s="106">
        <v>30</v>
      </c>
      <c r="AG5" s="106">
        <v>31</v>
      </c>
      <c r="AH5" s="106">
        <v>32</v>
      </c>
      <c r="AI5" s="106">
        <v>33</v>
      </c>
      <c r="AJ5" s="106">
        <v>34</v>
      </c>
      <c r="AK5" s="106">
        <v>35</v>
      </c>
      <c r="AL5" s="106">
        <v>36</v>
      </c>
      <c r="AM5" s="106">
        <v>37</v>
      </c>
      <c r="AN5" s="106">
        <v>38</v>
      </c>
      <c r="AO5" s="106">
        <v>39</v>
      </c>
      <c r="AP5" s="106">
        <v>40</v>
      </c>
      <c r="AQ5" s="106">
        <v>41</v>
      </c>
      <c r="AR5" s="106">
        <v>42</v>
      </c>
      <c r="AS5" s="106">
        <v>43</v>
      </c>
      <c r="AT5" s="106">
        <v>44</v>
      </c>
      <c r="AU5" s="106">
        <v>45</v>
      </c>
      <c r="AV5" s="106">
        <v>46</v>
      </c>
      <c r="AW5" s="106">
        <v>47</v>
      </c>
      <c r="AX5" s="106">
        <v>48</v>
      </c>
      <c r="AY5" s="106">
        <v>49</v>
      </c>
      <c r="AZ5" s="106">
        <v>50</v>
      </c>
    </row>
    <row r="6" s="90" customFormat="1" ht="59" customHeight="1" spans="1:52">
      <c r="A6" s="96" t="s">
        <v>38</v>
      </c>
      <c r="B6" s="108" t="s">
        <v>105</v>
      </c>
      <c r="C6" s="109">
        <f>SUM(C7:C7)</f>
        <v>0.0005</v>
      </c>
      <c r="D6" s="107">
        <f>SUM(D7:D7)</f>
        <v>41.05</v>
      </c>
      <c r="E6" s="110">
        <f t="shared" ref="E6:AI6" si="0">SUM(E7:E7)</f>
        <v>469.39</v>
      </c>
      <c r="F6" s="107">
        <f t="shared" si="0"/>
        <v>1</v>
      </c>
      <c r="G6" s="109">
        <f t="shared" si="0"/>
        <v>3.05</v>
      </c>
      <c r="H6" s="107">
        <f t="shared" si="0"/>
        <v>4</v>
      </c>
      <c r="I6" s="109">
        <f t="shared" si="0"/>
        <v>38</v>
      </c>
      <c r="J6" s="107">
        <f t="shared" si="0"/>
        <v>0</v>
      </c>
      <c r="K6" s="109">
        <f t="shared" si="0"/>
        <v>0</v>
      </c>
      <c r="L6" s="107">
        <f t="shared" si="0"/>
        <v>0</v>
      </c>
      <c r="M6" s="109">
        <f t="shared" si="0"/>
        <v>0</v>
      </c>
      <c r="N6" s="107">
        <f t="shared" si="0"/>
        <v>0</v>
      </c>
      <c r="O6" s="109">
        <f t="shared" si="0"/>
        <v>0</v>
      </c>
      <c r="P6" s="109">
        <f t="shared" si="0"/>
        <v>0</v>
      </c>
      <c r="Q6" s="109">
        <f t="shared" si="0"/>
        <v>41.05</v>
      </c>
      <c r="R6" s="109">
        <f t="shared" si="0"/>
        <v>100</v>
      </c>
      <c r="S6" s="117">
        <f>(G6+I6)/D6*100</f>
        <v>100</v>
      </c>
      <c r="T6" s="107">
        <f t="shared" si="0"/>
        <v>100</v>
      </c>
      <c r="U6" s="107">
        <f t="shared" si="0"/>
        <v>5</v>
      </c>
      <c r="V6" s="107">
        <v>100</v>
      </c>
      <c r="W6" s="107">
        <f t="shared" si="0"/>
        <v>5</v>
      </c>
      <c r="X6" s="107">
        <f t="shared" si="0"/>
        <v>5</v>
      </c>
      <c r="Y6" s="110">
        <f>X6/W6*100</f>
        <v>100</v>
      </c>
      <c r="Z6" s="107">
        <f>SUM(Z7:Z7)</f>
        <v>5</v>
      </c>
      <c r="AA6" s="107">
        <f>SUM(AA7:AA7)</f>
        <v>5</v>
      </c>
      <c r="AB6" s="107">
        <f>AA6/Z6*100</f>
        <v>100</v>
      </c>
      <c r="AC6" s="107">
        <v>100</v>
      </c>
      <c r="AD6" s="107">
        <f>SUM(AD7:AD7)</f>
        <v>1</v>
      </c>
      <c r="AE6" s="107">
        <f>SUM(AE7:AE7)</f>
        <v>1</v>
      </c>
      <c r="AF6" s="107">
        <v>100</v>
      </c>
      <c r="AG6" s="107">
        <v>4</v>
      </c>
      <c r="AH6" s="107">
        <f>SUM(AH7:AH7)</f>
        <v>0</v>
      </c>
      <c r="AI6" s="120">
        <v>100</v>
      </c>
      <c r="AJ6" s="107">
        <f>SUM(AJ7:AJ7)</f>
        <v>5</v>
      </c>
      <c r="AK6" s="107">
        <f>SUM(AK7:AK7)</f>
        <v>0</v>
      </c>
      <c r="AL6" s="107"/>
      <c r="AM6" s="107">
        <f>SUM(AM7:AM7)</f>
        <v>5</v>
      </c>
      <c r="AN6" s="107">
        <f t="shared" ref="AN6:AZ6" si="1">SUM(AN7:AN7)</f>
        <v>5</v>
      </c>
      <c r="AO6" s="117">
        <f>AN6/(F6+H6+J6+L6)*100</f>
        <v>100</v>
      </c>
      <c r="AP6" s="109">
        <f t="shared" si="1"/>
        <v>0</v>
      </c>
      <c r="AQ6" s="110">
        <f t="shared" si="1"/>
        <v>0</v>
      </c>
      <c r="AR6" s="109">
        <f t="shared" si="1"/>
        <v>270</v>
      </c>
      <c r="AS6" s="109">
        <f t="shared" si="1"/>
        <v>102</v>
      </c>
      <c r="AT6" s="109">
        <f t="shared" si="1"/>
        <v>0</v>
      </c>
      <c r="AU6" s="109">
        <f t="shared" si="1"/>
        <v>5</v>
      </c>
      <c r="AV6" s="109">
        <f t="shared" si="1"/>
        <v>5</v>
      </c>
      <c r="AW6" s="109">
        <f t="shared" si="1"/>
        <v>0</v>
      </c>
      <c r="AX6" s="109">
        <f t="shared" si="1"/>
        <v>0</v>
      </c>
      <c r="AY6" s="109">
        <f t="shared" si="1"/>
        <v>5</v>
      </c>
      <c r="AZ6" s="109">
        <f t="shared" si="1"/>
        <v>5</v>
      </c>
    </row>
    <row r="7" s="91" customFormat="1" ht="65" customHeight="1" spans="1:52">
      <c r="A7" s="111">
        <v>1</v>
      </c>
      <c r="B7" s="112" t="s">
        <v>105</v>
      </c>
      <c r="C7" s="113">
        <v>0.0005</v>
      </c>
      <c r="D7" s="107">
        <v>41.05</v>
      </c>
      <c r="E7" s="110">
        <v>469.39</v>
      </c>
      <c r="F7" s="107">
        <v>1</v>
      </c>
      <c r="G7" s="107">
        <v>3.05</v>
      </c>
      <c r="H7" s="107">
        <v>4</v>
      </c>
      <c r="I7" s="106">
        <v>38</v>
      </c>
      <c r="J7" s="107"/>
      <c r="K7" s="106"/>
      <c r="L7" s="107"/>
      <c r="M7" s="106"/>
      <c r="N7" s="106"/>
      <c r="O7" s="106"/>
      <c r="P7" s="106"/>
      <c r="Q7" s="107">
        <v>41.05</v>
      </c>
      <c r="R7" s="117">
        <f>Q7/D7*100</f>
        <v>100</v>
      </c>
      <c r="S7" s="117">
        <f>(G7+I7)/D7*100</f>
        <v>100</v>
      </c>
      <c r="T7" s="107">
        <v>100</v>
      </c>
      <c r="U7" s="107">
        <v>5</v>
      </c>
      <c r="V7" s="107">
        <v>100</v>
      </c>
      <c r="W7" s="107">
        <v>5</v>
      </c>
      <c r="X7" s="107">
        <v>5</v>
      </c>
      <c r="Y7" s="107">
        <f>X7/W7*100</f>
        <v>100</v>
      </c>
      <c r="Z7" s="107">
        <v>5</v>
      </c>
      <c r="AA7" s="107">
        <v>5</v>
      </c>
      <c r="AB7" s="107">
        <f>AA7/Z7*100</f>
        <v>100</v>
      </c>
      <c r="AC7" s="107">
        <v>100</v>
      </c>
      <c r="AD7" s="120">
        <v>1</v>
      </c>
      <c r="AE7" s="120">
        <v>1</v>
      </c>
      <c r="AF7" s="120">
        <f>AE7/AD7*100</f>
        <v>100</v>
      </c>
      <c r="AG7" s="120">
        <v>4</v>
      </c>
      <c r="AH7" s="120">
        <v>0</v>
      </c>
      <c r="AI7" s="120">
        <v>100</v>
      </c>
      <c r="AJ7" s="120">
        <v>5</v>
      </c>
      <c r="AK7" s="120">
        <v>0</v>
      </c>
      <c r="AL7" s="107"/>
      <c r="AM7" s="107">
        <v>5</v>
      </c>
      <c r="AN7" s="107">
        <v>5</v>
      </c>
      <c r="AO7" s="117">
        <f>AN7/(F7+H7+J7+L7)*100</f>
        <v>100</v>
      </c>
      <c r="AP7" s="112" t="s">
        <v>106</v>
      </c>
      <c r="AQ7" s="112"/>
      <c r="AR7" s="112">
        <v>270</v>
      </c>
      <c r="AS7" s="112">
        <v>102</v>
      </c>
      <c r="AT7" s="112">
        <v>0</v>
      </c>
      <c r="AU7" s="112">
        <v>5</v>
      </c>
      <c r="AV7" s="112">
        <v>5</v>
      </c>
      <c r="AW7" s="112" t="s">
        <v>107</v>
      </c>
      <c r="AX7" s="122" t="s">
        <v>107</v>
      </c>
      <c r="AY7" s="122">
        <v>5</v>
      </c>
      <c r="AZ7" s="122">
        <v>5</v>
      </c>
    </row>
    <row r="8" s="92" customFormat="1" ht="75" customHeight="1" spans="1:52">
      <c r="A8" s="114" t="s">
        <v>108</v>
      </c>
      <c r="B8" s="114"/>
      <c r="C8" s="115"/>
      <c r="D8" s="116"/>
      <c r="E8" s="114"/>
      <c r="F8" s="116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</row>
  </sheetData>
  <mergeCells count="45">
    <mergeCell ref="A1:AZ1"/>
    <mergeCell ref="C2:T2"/>
    <mergeCell ref="U2:AI2"/>
    <mergeCell ref="AJ2:AO2"/>
    <mergeCell ref="AP2:AT2"/>
    <mergeCell ref="AU2:AZ2"/>
    <mergeCell ref="F3:G3"/>
    <mergeCell ref="H3:I3"/>
    <mergeCell ref="J3:K3"/>
    <mergeCell ref="L3:M3"/>
    <mergeCell ref="N3:O3"/>
    <mergeCell ref="AD3:AE3"/>
    <mergeCell ref="AG3:AH3"/>
    <mergeCell ref="AL3:AM3"/>
    <mergeCell ref="AN3:AO3"/>
    <mergeCell ref="AP3:AQ3"/>
    <mergeCell ref="AU3:AV3"/>
    <mergeCell ref="AW3:AZ3"/>
    <mergeCell ref="A8:AZ8"/>
    <mergeCell ref="A2:A4"/>
    <mergeCell ref="B2:B4"/>
    <mergeCell ref="C3:C4"/>
    <mergeCell ref="D3:D4"/>
    <mergeCell ref="E3:E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F3:AF4"/>
    <mergeCell ref="AI3:AI4"/>
    <mergeCell ref="AJ3:AJ4"/>
    <mergeCell ref="AK3:AK4"/>
    <mergeCell ref="AR3:AR4"/>
    <mergeCell ref="AS3:AS4"/>
    <mergeCell ref="AT3:AT4"/>
  </mergeCells>
  <pageMargins left="0.393055555555556" right="0.357638888888889" top="1" bottom="1" header="0.5" footer="0.5"/>
  <pageSetup paperSize="8" scale="7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zoomScale="84" zoomScaleNormal="84" workbookViewId="0">
      <selection activeCell="A1" sqref="A1:P1"/>
    </sheetView>
  </sheetViews>
  <sheetFormatPr defaultColWidth="9" defaultRowHeight="13.5" outlineLevelRow="5"/>
  <cols>
    <col min="1" max="1" width="10.1166666666667" style="1" customWidth="1"/>
    <col min="2" max="2" width="11.125" style="1" customWidth="1"/>
    <col min="3" max="3" width="13.2416666666667" style="71" customWidth="1"/>
    <col min="4" max="4" width="11.125" style="71" customWidth="1"/>
    <col min="5" max="5" width="11.875" style="71" customWidth="1"/>
    <col min="6" max="6" width="11.6" style="71" customWidth="1"/>
    <col min="7" max="7" width="12.5" style="71" customWidth="1"/>
    <col min="8" max="8" width="10.375" customWidth="1"/>
    <col min="9" max="9" width="13.6916666666667" customWidth="1"/>
    <col min="10" max="10" width="12.25" customWidth="1"/>
    <col min="11" max="11" width="11.25" customWidth="1"/>
    <col min="12" max="12" width="15.25" customWidth="1"/>
    <col min="13" max="13" width="9.375" customWidth="1"/>
    <col min="15" max="15" width="10.75" customWidth="1"/>
    <col min="16" max="16" width="14" customWidth="1"/>
  </cols>
  <sheetData>
    <row r="1" ht="44" customHeight="1" spans="1:16">
      <c r="A1" s="85" t="s">
        <v>109</v>
      </c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="20" customFormat="1" ht="48.95" customHeight="1" spans="1:16">
      <c r="A2" s="74" t="s">
        <v>1</v>
      </c>
      <c r="B2" s="75" t="s">
        <v>45</v>
      </c>
      <c r="C2" s="75" t="s">
        <v>110</v>
      </c>
      <c r="D2" s="75" t="s">
        <v>111</v>
      </c>
      <c r="E2" s="75" t="s">
        <v>112</v>
      </c>
      <c r="F2" s="75" t="s">
        <v>113</v>
      </c>
      <c r="G2" s="75" t="s">
        <v>114</v>
      </c>
      <c r="H2" s="75" t="s">
        <v>115</v>
      </c>
      <c r="I2" s="75" t="s">
        <v>116</v>
      </c>
      <c r="J2" s="82" t="s">
        <v>117</v>
      </c>
      <c r="K2" s="82" t="s">
        <v>118</v>
      </c>
      <c r="L2" s="83" t="s">
        <v>119</v>
      </c>
      <c r="M2" s="84"/>
      <c r="N2" s="75" t="s">
        <v>120</v>
      </c>
      <c r="O2" s="75" t="s">
        <v>121</v>
      </c>
      <c r="P2" s="75" t="s">
        <v>122</v>
      </c>
    </row>
    <row r="3" s="20" customFormat="1" ht="72" customHeight="1" spans="1:16">
      <c r="A3" s="76"/>
      <c r="B3" s="77"/>
      <c r="C3" s="77"/>
      <c r="D3" s="77"/>
      <c r="E3" s="77"/>
      <c r="F3" s="77"/>
      <c r="G3" s="77"/>
      <c r="H3" s="77"/>
      <c r="I3" s="77"/>
      <c r="J3" s="82"/>
      <c r="K3" s="82"/>
      <c r="L3" s="84" t="s">
        <v>123</v>
      </c>
      <c r="M3" s="82" t="s">
        <v>124</v>
      </c>
      <c r="N3" s="77"/>
      <c r="O3" s="77"/>
      <c r="P3" s="77"/>
    </row>
    <row r="4" ht="39" customHeight="1" spans="1:16">
      <c r="A4" s="4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</row>
    <row r="5" s="70" customFormat="1" ht="83" customHeight="1" spans="1:16">
      <c r="A5" s="7" t="s">
        <v>38</v>
      </c>
      <c r="B5" s="79" t="s">
        <v>105</v>
      </c>
      <c r="C5" s="8">
        <v>1</v>
      </c>
      <c r="D5" s="8">
        <f>SUM(D6:D6)</f>
        <v>0.0095</v>
      </c>
      <c r="E5" s="8">
        <f>SUM(E6:E6)</f>
        <v>0.0095</v>
      </c>
      <c r="F5" s="8"/>
      <c r="G5" s="8"/>
      <c r="H5" s="8"/>
      <c r="I5" s="8"/>
      <c r="J5" s="8"/>
      <c r="K5" s="8">
        <f>SUM(K6:K6)</f>
        <v>14252</v>
      </c>
      <c r="L5" s="8">
        <f>SUM(L6:L6)</f>
        <v>14252</v>
      </c>
      <c r="M5" s="8"/>
      <c r="N5" s="8">
        <f>SUM(N6:N6)</f>
        <v>15.78</v>
      </c>
      <c r="O5" s="8">
        <f>SUM(O6:O6)</f>
        <v>15.78</v>
      </c>
      <c r="P5" s="8"/>
    </row>
    <row r="6" customFormat="1" ht="83" customHeight="1" spans="1:16">
      <c r="A6" s="7">
        <v>1</v>
      </c>
      <c r="B6" s="79" t="s">
        <v>105</v>
      </c>
      <c r="C6" s="81" t="s">
        <v>125</v>
      </c>
      <c r="D6" s="87">
        <v>0.0095</v>
      </c>
      <c r="E6" s="87">
        <v>0.0095</v>
      </c>
      <c r="F6" s="87" t="s">
        <v>126</v>
      </c>
      <c r="G6" s="87" t="s">
        <v>127</v>
      </c>
      <c r="H6" s="87" t="s">
        <v>128</v>
      </c>
      <c r="I6" s="87" t="s">
        <v>107</v>
      </c>
      <c r="J6" s="87" t="s">
        <v>107</v>
      </c>
      <c r="K6" s="87">
        <v>14252</v>
      </c>
      <c r="L6" s="87">
        <v>14252</v>
      </c>
      <c r="M6" s="87"/>
      <c r="N6" s="87">
        <v>15.78</v>
      </c>
      <c r="O6" s="87">
        <v>15.78</v>
      </c>
      <c r="P6" s="87">
        <v>2030</v>
      </c>
    </row>
  </sheetData>
  <mergeCells count="16">
    <mergeCell ref="A1:P1"/>
    <mergeCell ref="L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  <mergeCell ref="O2:O3"/>
    <mergeCell ref="P2:P3"/>
  </mergeCells>
  <pageMargins left="0.75" right="0.75" top="1" bottom="1" header="0.5" footer="0.5"/>
  <pageSetup paperSize="9" scale="70" fitToHeight="0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A1" sqref="A1:O1"/>
    </sheetView>
  </sheetViews>
  <sheetFormatPr defaultColWidth="9" defaultRowHeight="13.5" outlineLevelRow="6"/>
  <cols>
    <col min="1" max="1" width="7.25" style="1" customWidth="1"/>
    <col min="2" max="2" width="6.625" style="1" customWidth="1"/>
    <col min="3" max="3" width="16.75" style="71" customWidth="1"/>
    <col min="4" max="4" width="7.375" style="71" customWidth="1"/>
    <col min="5" max="5" width="8.125" style="71" customWidth="1"/>
    <col min="6" max="6" width="7" style="71" customWidth="1"/>
    <col min="7" max="8" width="8.5" customWidth="1"/>
    <col min="9" max="9" width="8.625" customWidth="1"/>
    <col min="10" max="10" width="8.25" customWidth="1"/>
    <col min="11" max="11" width="10" customWidth="1"/>
    <col min="12" max="12" width="9.75" customWidth="1"/>
    <col min="13" max="13" width="8" customWidth="1"/>
    <col min="14" max="14" width="8.125" customWidth="1"/>
    <col min="15" max="15" width="9.625" customWidth="1"/>
  </cols>
  <sheetData>
    <row r="1" s="20" customFormat="1" ht="35.1" customHeight="1" spans="1:15">
      <c r="A1" s="72" t="s">
        <v>129</v>
      </c>
      <c r="B1" s="73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="20" customFormat="1" ht="51" customHeight="1" spans="1:15">
      <c r="A2" s="74" t="s">
        <v>1</v>
      </c>
      <c r="B2" s="75" t="s">
        <v>45</v>
      </c>
      <c r="C2" s="75" t="s">
        <v>130</v>
      </c>
      <c r="D2" s="75" t="s">
        <v>131</v>
      </c>
      <c r="E2" s="75" t="s">
        <v>132</v>
      </c>
      <c r="F2" s="75" t="s">
        <v>133</v>
      </c>
      <c r="G2" s="75" t="s">
        <v>115</v>
      </c>
      <c r="H2" s="75" t="s">
        <v>116</v>
      </c>
      <c r="I2" s="82" t="s">
        <v>117</v>
      </c>
      <c r="J2" s="82" t="s">
        <v>118</v>
      </c>
      <c r="K2" s="83" t="s">
        <v>119</v>
      </c>
      <c r="L2" s="84"/>
      <c r="M2" s="75" t="s">
        <v>120</v>
      </c>
      <c r="N2" s="75" t="s">
        <v>121</v>
      </c>
      <c r="O2" s="75" t="s">
        <v>122</v>
      </c>
    </row>
    <row r="3" s="20" customFormat="1" ht="73" customHeight="1" spans="1:15">
      <c r="A3" s="76"/>
      <c r="B3" s="77"/>
      <c r="C3" s="77"/>
      <c r="D3" s="77"/>
      <c r="E3" s="77"/>
      <c r="F3" s="77"/>
      <c r="G3" s="77"/>
      <c r="H3" s="77"/>
      <c r="I3" s="82"/>
      <c r="J3" s="82"/>
      <c r="K3" s="84" t="s">
        <v>123</v>
      </c>
      <c r="L3" s="82" t="s">
        <v>124</v>
      </c>
      <c r="M3" s="77"/>
      <c r="N3" s="77"/>
      <c r="O3" s="77"/>
    </row>
    <row r="4" s="70" customFormat="1" ht="68" customHeight="1" spans="1:15">
      <c r="A4" s="78" t="s">
        <v>38</v>
      </c>
      <c r="B4" s="79" t="s">
        <v>105</v>
      </c>
      <c r="C4" s="80">
        <v>0</v>
      </c>
      <c r="D4" s="80"/>
      <c r="E4" s="80">
        <f>SUM(E5:E6)</f>
        <v>0</v>
      </c>
      <c r="F4" s="80"/>
      <c r="G4" s="80"/>
      <c r="H4" s="80"/>
      <c r="I4" s="80"/>
      <c r="J4" s="80">
        <f>SUM(J5:J6)</f>
        <v>0</v>
      </c>
      <c r="K4" s="80">
        <f>SUM(K5:K6)</f>
        <v>0</v>
      </c>
      <c r="L4" s="80">
        <f>SUM(L5:L6)</f>
        <v>0</v>
      </c>
      <c r="M4" s="80">
        <f>SUM(M5:M6)</f>
        <v>0</v>
      </c>
      <c r="N4" s="80">
        <f>SUM(N5:N6)</f>
        <v>0</v>
      </c>
      <c r="O4" s="80"/>
    </row>
    <row r="5" s="20" customFormat="1" ht="71" customHeight="1" spans="1:15">
      <c r="A5" s="78">
        <v>1</v>
      </c>
      <c r="B5" s="79" t="s">
        <v>105</v>
      </c>
      <c r="C5" s="80">
        <v>0</v>
      </c>
      <c r="D5" s="80"/>
      <c r="E5" s="80">
        <f>SUM(E6:E7)</f>
        <v>0</v>
      </c>
      <c r="F5" s="80"/>
      <c r="G5" s="80"/>
      <c r="H5" s="80"/>
      <c r="I5" s="80"/>
      <c r="J5" s="80">
        <f>SUM(J6:J7)</f>
        <v>0</v>
      </c>
      <c r="K5" s="80">
        <f>SUM(K6:K7)</f>
        <v>0</v>
      </c>
      <c r="L5" s="80">
        <f>SUM(L6:L7)</f>
        <v>0</v>
      </c>
      <c r="M5" s="80">
        <f>SUM(M6:M7)</f>
        <v>0</v>
      </c>
      <c r="N5" s="80">
        <f>SUM(N6:N7)</f>
        <v>0</v>
      </c>
      <c r="O5" s="81"/>
    </row>
    <row r="6" s="33" customFormat="1" ht="45" customHeight="1" spans="1:15">
      <c r="A6" s="79"/>
      <c r="B6" s="79"/>
      <c r="C6" s="81"/>
      <c r="D6" s="81"/>
      <c r="E6" s="81"/>
      <c r="F6" s="81"/>
      <c r="G6" s="79"/>
      <c r="H6" s="79"/>
      <c r="I6" s="79"/>
      <c r="J6" s="79"/>
      <c r="K6" s="79"/>
      <c r="L6" s="79"/>
      <c r="M6" s="79"/>
      <c r="N6" s="79"/>
      <c r="O6" s="79"/>
    </row>
    <row r="7" spans="1:2">
      <c r="A7" s="70"/>
      <c r="B7" s="70"/>
    </row>
  </sheetData>
  <mergeCells count="15">
    <mergeCell ref="A1:O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zoomScale="70" zoomScaleNormal="70" workbookViewId="0">
      <pane ySplit="5" topLeftCell="A6" activePane="bottomLeft" state="frozen"/>
      <selection/>
      <selection pane="bottomLeft" activeCell="AG2" sqref="AG2:AG5"/>
    </sheetView>
  </sheetViews>
  <sheetFormatPr defaultColWidth="9" defaultRowHeight="14.25"/>
  <cols>
    <col min="1" max="1" width="6.06666666666667" style="59" customWidth="1"/>
    <col min="2" max="2" width="21.25" style="60" customWidth="1"/>
    <col min="3" max="3" width="7.675" style="61" customWidth="1"/>
    <col min="4" max="4" width="8.74166666666667" style="61" customWidth="1"/>
    <col min="5" max="5" width="8.21666666666667" style="61" customWidth="1"/>
    <col min="6" max="6" width="10.175" style="61" customWidth="1"/>
    <col min="7" max="7" width="8.21666666666667" style="61" customWidth="1"/>
    <col min="8" max="9" width="6.875" style="61" customWidth="1"/>
    <col min="10" max="10" width="9.45833333333333" style="61" customWidth="1"/>
    <col min="11" max="11" width="6.75" style="61" customWidth="1"/>
    <col min="12" max="12" width="6.95833333333333" style="61" customWidth="1"/>
    <col min="13" max="13" width="10.175" style="61" customWidth="1"/>
    <col min="14" max="14" width="8.63333333333333" style="61" customWidth="1"/>
    <col min="15" max="15" width="10.1166666666667" style="62" customWidth="1"/>
    <col min="16" max="16" width="7.125" style="62" customWidth="1"/>
    <col min="17" max="17" width="9.625" style="62" customWidth="1"/>
    <col min="18" max="18" width="8.74166666666667" style="61" customWidth="1"/>
    <col min="19" max="19" width="8.03333333333333" style="61" customWidth="1"/>
    <col min="20" max="20" width="7.49166666666667" style="61" customWidth="1"/>
    <col min="21" max="21" width="7.675" style="61" customWidth="1"/>
    <col min="22" max="23" width="6.5" style="61" customWidth="1"/>
    <col min="24" max="24" width="8.23333333333333" style="61" customWidth="1"/>
    <col min="25" max="25" width="7.875" style="61" customWidth="1"/>
    <col min="26" max="26" width="8.91666666666667" style="61" customWidth="1"/>
    <col min="27" max="27" width="6.6" style="61" customWidth="1"/>
    <col min="28" max="28" width="7.31666666666667" style="61" customWidth="1"/>
    <col min="29" max="29" width="6.6" style="61" customWidth="1"/>
    <col min="30" max="30" width="8.20833333333333" style="61" customWidth="1"/>
    <col min="31" max="31" width="9.375" style="61" customWidth="1"/>
    <col min="32" max="32" width="6.78333333333333" style="61" customWidth="1"/>
    <col min="33" max="33" width="7.5" style="63" customWidth="1"/>
    <col min="34" max="34" width="7.14166666666667" style="63" customWidth="1"/>
    <col min="35" max="35" width="16.0166666666667" style="64" customWidth="1"/>
    <col min="36" max="16384" width="9" style="64"/>
  </cols>
  <sheetData>
    <row r="1" ht="35.1" customHeight="1" spans="1:34">
      <c r="A1" s="65" t="s">
        <v>134</v>
      </c>
      <c r="B1" s="66"/>
      <c r="C1" s="66"/>
      <c r="D1" s="66"/>
      <c r="E1" s="66"/>
      <c r="F1" s="66"/>
      <c r="G1" s="67"/>
      <c r="H1" s="67"/>
      <c r="I1" s="67"/>
      <c r="J1" s="67"/>
      <c r="K1" s="67"/>
      <c r="L1" s="67"/>
      <c r="M1" s="67"/>
      <c r="N1" s="67"/>
      <c r="O1" s="66"/>
      <c r="P1" s="66"/>
      <c r="Q1" s="66"/>
      <c r="R1" s="67"/>
      <c r="S1" s="66"/>
      <c r="T1" s="66"/>
      <c r="U1" s="66"/>
      <c r="V1" s="66"/>
      <c r="W1" s="66"/>
      <c r="X1" s="66"/>
      <c r="Y1" s="66"/>
      <c r="Z1" s="66"/>
      <c r="AA1" s="67"/>
      <c r="AB1" s="67"/>
      <c r="AC1" s="67"/>
      <c r="AD1" s="67"/>
      <c r="AE1" s="67"/>
      <c r="AF1" s="66"/>
      <c r="AG1" s="66"/>
      <c r="AH1" s="66"/>
    </row>
    <row r="2" s="55" customFormat="1" ht="24" customHeight="1" spans="1:34">
      <c r="A2" s="40" t="s">
        <v>1</v>
      </c>
      <c r="B2" s="41" t="s">
        <v>2</v>
      </c>
      <c r="C2" s="41" t="s">
        <v>135</v>
      </c>
      <c r="D2" s="41" t="s">
        <v>136</v>
      </c>
      <c r="E2" s="41" t="s">
        <v>137</v>
      </c>
      <c r="F2" s="41" t="s">
        <v>138</v>
      </c>
      <c r="G2" s="68" t="s">
        <v>139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42" t="s">
        <v>140</v>
      </c>
      <c r="AF2" s="41" t="s">
        <v>141</v>
      </c>
      <c r="AG2" s="41" t="s">
        <v>142</v>
      </c>
      <c r="AH2" s="41" t="s">
        <v>143</v>
      </c>
    </row>
    <row r="3" s="55" customFormat="1" ht="33" customHeight="1" spans="1:34">
      <c r="A3" s="40"/>
      <c r="B3" s="41"/>
      <c r="C3" s="41"/>
      <c r="D3" s="41"/>
      <c r="E3" s="41"/>
      <c r="F3" s="41"/>
      <c r="G3" s="68" t="s">
        <v>144</v>
      </c>
      <c r="H3" s="68"/>
      <c r="I3" s="68"/>
      <c r="J3" s="68"/>
      <c r="K3" s="68" t="s">
        <v>145</v>
      </c>
      <c r="L3" s="68"/>
      <c r="M3" s="68"/>
      <c r="N3" s="68" t="s">
        <v>146</v>
      </c>
      <c r="O3" s="68"/>
      <c r="P3" s="68"/>
      <c r="Q3" s="68"/>
      <c r="R3" s="68"/>
      <c r="S3" s="68"/>
      <c r="T3" s="68"/>
      <c r="U3" s="68"/>
      <c r="V3" s="68"/>
      <c r="W3" s="68"/>
      <c r="X3" s="68"/>
      <c r="Y3" s="40" t="s">
        <v>147</v>
      </c>
      <c r="Z3" s="40"/>
      <c r="AA3" s="68"/>
      <c r="AB3" s="68"/>
      <c r="AC3" s="68"/>
      <c r="AD3" s="42" t="s">
        <v>148</v>
      </c>
      <c r="AE3" s="42"/>
      <c r="AF3" s="41"/>
      <c r="AG3" s="41"/>
      <c r="AH3" s="41"/>
    </row>
    <row r="4" s="55" customFormat="1" ht="48" customHeight="1" spans="1:34">
      <c r="A4" s="40"/>
      <c r="B4" s="41"/>
      <c r="C4" s="41"/>
      <c r="D4" s="41"/>
      <c r="E4" s="41"/>
      <c r="F4" s="41"/>
      <c r="G4" s="42" t="s">
        <v>149</v>
      </c>
      <c r="H4" s="42" t="s">
        <v>150</v>
      </c>
      <c r="I4" s="42" t="s">
        <v>151</v>
      </c>
      <c r="J4" s="42" t="s">
        <v>152</v>
      </c>
      <c r="K4" s="42" t="s">
        <v>153</v>
      </c>
      <c r="L4" s="42" t="s">
        <v>154</v>
      </c>
      <c r="M4" s="42" t="s">
        <v>152</v>
      </c>
      <c r="N4" s="42" t="s">
        <v>155</v>
      </c>
      <c r="O4" s="41" t="s">
        <v>152</v>
      </c>
      <c r="P4" s="42" t="s">
        <v>156</v>
      </c>
      <c r="Q4" s="41" t="s">
        <v>152</v>
      </c>
      <c r="R4" s="42" t="s">
        <v>157</v>
      </c>
      <c r="S4" s="41" t="s">
        <v>158</v>
      </c>
      <c r="T4" s="41" t="s">
        <v>159</v>
      </c>
      <c r="U4" s="41" t="s">
        <v>160</v>
      </c>
      <c r="V4" s="41" t="s">
        <v>159</v>
      </c>
      <c r="W4" s="41" t="s">
        <v>161</v>
      </c>
      <c r="X4" s="41" t="s">
        <v>159</v>
      </c>
      <c r="Y4" s="41" t="s">
        <v>162</v>
      </c>
      <c r="Z4" s="41"/>
      <c r="AA4" s="42" t="s">
        <v>163</v>
      </c>
      <c r="AB4" s="42"/>
      <c r="AC4" s="42"/>
      <c r="AD4" s="41" t="s">
        <v>159</v>
      </c>
      <c r="AE4" s="42"/>
      <c r="AF4" s="41"/>
      <c r="AG4" s="41"/>
      <c r="AH4" s="41"/>
    </row>
    <row r="5" s="55" customFormat="1" ht="56.1" customHeight="1" spans="1:34">
      <c r="A5" s="40"/>
      <c r="B5" s="41"/>
      <c r="C5" s="41"/>
      <c r="D5" s="41"/>
      <c r="E5" s="41"/>
      <c r="F5" s="41"/>
      <c r="G5" s="42"/>
      <c r="H5" s="42"/>
      <c r="I5" s="42"/>
      <c r="J5" s="42"/>
      <c r="K5" s="42"/>
      <c r="L5" s="42"/>
      <c r="M5" s="42"/>
      <c r="N5" s="42"/>
      <c r="O5" s="41"/>
      <c r="P5" s="42"/>
      <c r="Q5" s="41"/>
      <c r="R5" s="42"/>
      <c r="S5" s="41"/>
      <c r="T5" s="41"/>
      <c r="U5" s="41"/>
      <c r="V5" s="41"/>
      <c r="W5" s="41"/>
      <c r="X5" s="41"/>
      <c r="Y5" s="41" t="s">
        <v>164</v>
      </c>
      <c r="Z5" s="41" t="s">
        <v>159</v>
      </c>
      <c r="AA5" s="42" t="s">
        <v>165</v>
      </c>
      <c r="AB5" s="42" t="s">
        <v>166</v>
      </c>
      <c r="AC5" s="42" t="s">
        <v>159</v>
      </c>
      <c r="AD5" s="41"/>
      <c r="AE5" s="42"/>
      <c r="AF5" s="41"/>
      <c r="AG5" s="41"/>
      <c r="AH5" s="41"/>
    </row>
    <row r="6" s="56" customFormat="1" ht="76" customHeight="1" spans="1:34">
      <c r="A6" s="30"/>
      <c r="B6" s="30"/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30">
        <v>30</v>
      </c>
      <c r="AG6" s="30">
        <v>31</v>
      </c>
      <c r="AH6" s="30">
        <v>32</v>
      </c>
    </row>
    <row r="7" s="57" customFormat="1" ht="76" customHeight="1" spans="1:34">
      <c r="A7" s="30" t="s">
        <v>167</v>
      </c>
      <c r="B7" s="30">
        <v>3</v>
      </c>
      <c r="C7" s="30"/>
      <c r="D7" s="30">
        <v>37137</v>
      </c>
      <c r="E7" s="30">
        <v>40.9</v>
      </c>
      <c r="F7" s="30">
        <v>40.9</v>
      </c>
      <c r="G7" s="30"/>
      <c r="H7" s="30"/>
      <c r="I7" s="30"/>
      <c r="J7" s="30">
        <v>12193</v>
      </c>
      <c r="K7" s="30"/>
      <c r="L7" s="30"/>
      <c r="M7" s="30"/>
      <c r="N7" s="30">
        <v>9755.62</v>
      </c>
      <c r="O7" s="30">
        <v>13793.79</v>
      </c>
      <c r="P7" s="30">
        <v>5800</v>
      </c>
      <c r="Q7" s="30">
        <v>1305.44</v>
      </c>
      <c r="R7" s="30"/>
      <c r="S7" s="30">
        <v>4</v>
      </c>
      <c r="T7" s="30">
        <v>1748.33</v>
      </c>
      <c r="U7" s="30">
        <v>4</v>
      </c>
      <c r="V7" s="30">
        <v>22.17</v>
      </c>
      <c r="W7" s="30">
        <v>2</v>
      </c>
      <c r="X7" s="30">
        <v>166.57</v>
      </c>
      <c r="Y7" s="30">
        <v>434.32</v>
      </c>
      <c r="Z7" s="30">
        <v>5271.05</v>
      </c>
      <c r="AA7" s="30"/>
      <c r="AB7" s="30"/>
      <c r="AC7" s="30"/>
      <c r="AD7" s="30">
        <v>2634.35</v>
      </c>
      <c r="AE7" s="30">
        <v>37134.7</v>
      </c>
      <c r="AF7" s="30"/>
      <c r="AG7" s="30"/>
      <c r="AH7" s="30"/>
    </row>
    <row r="8" s="57" customFormat="1" ht="76" customHeight="1" spans="1:34">
      <c r="A8" s="30" t="s">
        <v>168</v>
      </c>
      <c r="B8" s="30" t="s">
        <v>169</v>
      </c>
      <c r="C8" s="30"/>
      <c r="D8" s="30">
        <f>SUM(D9:D11)</f>
        <v>37137</v>
      </c>
      <c r="E8" s="30">
        <f t="shared" ref="E8:AI8" si="0">SUM(E9:E11)</f>
        <v>40.9</v>
      </c>
      <c r="F8" s="30">
        <f t="shared" si="0"/>
        <v>40.9</v>
      </c>
      <c r="G8" s="30"/>
      <c r="H8" s="30"/>
      <c r="I8" s="30"/>
      <c r="J8" s="30">
        <f t="shared" si="0"/>
        <v>12193</v>
      </c>
      <c r="K8" s="30"/>
      <c r="L8" s="30"/>
      <c r="M8" s="30"/>
      <c r="N8" s="30">
        <f t="shared" si="0"/>
        <v>9755.62</v>
      </c>
      <c r="O8" s="30">
        <f t="shared" si="0"/>
        <v>13793.79</v>
      </c>
      <c r="P8" s="30">
        <f t="shared" si="0"/>
        <v>5800</v>
      </c>
      <c r="Q8" s="30">
        <f t="shared" si="0"/>
        <v>1305.44</v>
      </c>
      <c r="R8" s="30"/>
      <c r="S8" s="30">
        <f t="shared" si="0"/>
        <v>4</v>
      </c>
      <c r="T8" s="30">
        <f t="shared" si="0"/>
        <v>1748.33</v>
      </c>
      <c r="U8" s="30">
        <f t="shared" si="0"/>
        <v>4</v>
      </c>
      <c r="V8" s="30">
        <f t="shared" si="0"/>
        <v>22.17</v>
      </c>
      <c r="W8" s="30">
        <f t="shared" si="0"/>
        <v>2</v>
      </c>
      <c r="X8" s="30">
        <f t="shared" si="0"/>
        <v>166.57</v>
      </c>
      <c r="Y8" s="30">
        <f t="shared" si="0"/>
        <v>434.32</v>
      </c>
      <c r="Z8" s="30">
        <f t="shared" si="0"/>
        <v>5271.05</v>
      </c>
      <c r="AA8" s="30"/>
      <c r="AB8" s="30"/>
      <c r="AC8" s="30"/>
      <c r="AD8" s="30">
        <f t="shared" si="0"/>
        <v>2634.35</v>
      </c>
      <c r="AE8" s="30">
        <f t="shared" si="0"/>
        <v>37134.7</v>
      </c>
      <c r="AF8" s="30"/>
      <c r="AG8" s="30"/>
      <c r="AH8" s="30"/>
    </row>
    <row r="9" s="58" customFormat="1" ht="76" customHeight="1" spans="1:34">
      <c r="A9" s="30" t="s">
        <v>170</v>
      </c>
      <c r="B9" s="30" t="s">
        <v>171</v>
      </c>
      <c r="C9" s="30" t="s">
        <v>172</v>
      </c>
      <c r="D9" s="30">
        <v>13573</v>
      </c>
      <c r="E9" s="30">
        <v>14.14</v>
      </c>
      <c r="F9" s="30">
        <v>14.14</v>
      </c>
      <c r="G9" s="30"/>
      <c r="H9" s="30"/>
      <c r="I9" s="30"/>
      <c r="J9" s="30"/>
      <c r="K9" s="30"/>
      <c r="L9" s="30"/>
      <c r="M9" s="30"/>
      <c r="N9" s="30">
        <v>2109</v>
      </c>
      <c r="O9" s="30">
        <v>9595.04</v>
      </c>
      <c r="P9" s="30">
        <v>1900</v>
      </c>
      <c r="Q9" s="30">
        <v>429.65</v>
      </c>
      <c r="R9" s="30" t="s">
        <v>173</v>
      </c>
      <c r="S9" s="30">
        <v>2</v>
      </c>
      <c r="T9" s="30">
        <v>1047.53</v>
      </c>
      <c r="U9" s="30">
        <v>2</v>
      </c>
      <c r="V9" s="30">
        <v>6</v>
      </c>
      <c r="W9" s="30">
        <v>1</v>
      </c>
      <c r="X9" s="30">
        <v>66.57</v>
      </c>
      <c r="Y9" s="30">
        <v>369.92</v>
      </c>
      <c r="Z9" s="30">
        <v>3245.96</v>
      </c>
      <c r="AA9" s="30"/>
      <c r="AB9" s="30"/>
      <c r="AC9" s="30"/>
      <c r="AD9" s="30">
        <v>1858.15</v>
      </c>
      <c r="AE9" s="30">
        <v>16248.9</v>
      </c>
      <c r="AF9" s="30">
        <v>2024</v>
      </c>
      <c r="AG9" s="30" t="s">
        <v>107</v>
      </c>
      <c r="AH9" s="30" t="s">
        <v>107</v>
      </c>
    </row>
    <row r="10" s="58" customFormat="1" ht="76" customHeight="1" spans="1:34">
      <c r="A10" s="30" t="s">
        <v>174</v>
      </c>
      <c r="B10" s="30" t="s">
        <v>175</v>
      </c>
      <c r="C10" s="30" t="s">
        <v>172</v>
      </c>
      <c r="D10" s="30">
        <v>9312</v>
      </c>
      <c r="E10" s="30">
        <v>10.98</v>
      </c>
      <c r="F10" s="30">
        <v>10.98</v>
      </c>
      <c r="G10" s="30"/>
      <c r="H10" s="30"/>
      <c r="I10" s="30"/>
      <c r="J10" s="30"/>
      <c r="K10" s="30"/>
      <c r="L10" s="30"/>
      <c r="M10" s="30"/>
      <c r="N10" s="30">
        <v>7646.62</v>
      </c>
      <c r="O10" s="30">
        <v>4198.75</v>
      </c>
      <c r="P10" s="30">
        <v>3900</v>
      </c>
      <c r="Q10" s="30">
        <v>875.79</v>
      </c>
      <c r="R10" s="30" t="s">
        <v>173</v>
      </c>
      <c r="S10" s="30">
        <v>2</v>
      </c>
      <c r="T10" s="30">
        <v>700.8</v>
      </c>
      <c r="U10" s="30">
        <v>2</v>
      </c>
      <c r="V10" s="30">
        <v>16.17</v>
      </c>
      <c r="W10" s="30">
        <v>1</v>
      </c>
      <c r="X10" s="30">
        <v>100</v>
      </c>
      <c r="Y10" s="30">
        <v>64.4</v>
      </c>
      <c r="Z10" s="30">
        <v>2025.09</v>
      </c>
      <c r="AA10" s="30"/>
      <c r="AB10" s="30"/>
      <c r="AC10" s="30"/>
      <c r="AD10" s="30">
        <v>776.2</v>
      </c>
      <c r="AE10" s="30">
        <v>8692.8</v>
      </c>
      <c r="AF10" s="30">
        <v>2024</v>
      </c>
      <c r="AG10" s="30" t="s">
        <v>107</v>
      </c>
      <c r="AH10" s="30" t="s">
        <v>107</v>
      </c>
    </row>
    <row r="11" s="55" customFormat="1" ht="76" customHeight="1" spans="1:34">
      <c r="A11" s="30" t="s">
        <v>176</v>
      </c>
      <c r="B11" s="30" t="s">
        <v>125</v>
      </c>
      <c r="C11" s="30" t="s">
        <v>177</v>
      </c>
      <c r="D11" s="30">
        <v>14252</v>
      </c>
      <c r="E11" s="30">
        <v>15.78</v>
      </c>
      <c r="F11" s="30">
        <v>15.78</v>
      </c>
      <c r="G11" s="30" t="s">
        <v>178</v>
      </c>
      <c r="H11" s="30"/>
      <c r="I11" s="30"/>
      <c r="J11" s="30">
        <v>12193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>
        <v>12193</v>
      </c>
      <c r="AF11" s="30">
        <v>2030</v>
      </c>
      <c r="AG11" s="30" t="s">
        <v>107</v>
      </c>
      <c r="AH11" s="30" t="s">
        <v>127</v>
      </c>
    </row>
    <row r="12" s="55" customFormat="1" ht="96" customHeight="1" spans="1:34">
      <c r="A12" s="69" t="s">
        <v>179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</row>
    <row r="13" ht="27.95" customHeight="1"/>
    <row r="14" ht="27.95" customHeight="1"/>
  </sheetData>
  <mergeCells count="38">
    <mergeCell ref="A1:AH1"/>
    <mergeCell ref="G2:AD2"/>
    <mergeCell ref="G3:J3"/>
    <mergeCell ref="K3:M3"/>
    <mergeCell ref="N3:X3"/>
    <mergeCell ref="Y3:AC3"/>
    <mergeCell ref="Y4:Z4"/>
    <mergeCell ref="AA4:AC4"/>
    <mergeCell ref="A12:AH12"/>
    <mergeCell ref="A2:A5"/>
    <mergeCell ref="B2:B5"/>
    <mergeCell ref="C2:C5"/>
    <mergeCell ref="D2:D5"/>
    <mergeCell ref="E2:E5"/>
    <mergeCell ref="F2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2:AE5"/>
    <mergeCell ref="AF2:AF5"/>
    <mergeCell ref="AG2:AG5"/>
    <mergeCell ref="AH2:AH5"/>
  </mergeCells>
  <pageMargins left="0.393055555555556" right="0.251388888888889" top="0.751388888888889" bottom="0.751388888888889" header="0.298611111111111" footer="0.298611111111111"/>
  <pageSetup paperSize="8" scale="70" fitToHeight="0" orientation="landscape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"/>
  <sheetViews>
    <sheetView workbookViewId="0">
      <selection activeCell="A1" sqref="A1:O1"/>
    </sheetView>
  </sheetViews>
  <sheetFormatPr defaultColWidth="9" defaultRowHeight="14.25"/>
  <cols>
    <col min="1" max="1" width="6.5" style="34" customWidth="1"/>
    <col min="2" max="2" width="13.25" style="35" customWidth="1"/>
    <col min="3" max="3" width="12.375" style="36" customWidth="1"/>
    <col min="4" max="4" width="14.875" style="36" customWidth="1"/>
    <col min="5" max="8" width="12.375" style="36" customWidth="1"/>
    <col min="9" max="9" width="12.125" style="36" customWidth="1"/>
    <col min="10" max="10" width="16.625" style="36" customWidth="1"/>
    <col min="11" max="11" width="12.375" style="36" customWidth="1"/>
    <col min="12" max="12" width="16.125" style="36" customWidth="1"/>
    <col min="13" max="13" width="9.875" style="36" customWidth="1"/>
    <col min="14" max="14" width="10.875" style="37" customWidth="1"/>
    <col min="15" max="15" width="11.875" style="37" customWidth="1"/>
    <col min="16" max="16384" width="9" style="36"/>
  </cols>
  <sheetData>
    <row r="1" s="31" customFormat="1" ht="48" customHeight="1" spans="1:40">
      <c r="A1" s="38" t="s">
        <v>180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</row>
    <row r="2" s="32" customFormat="1" ht="26.1" customHeight="1" spans="1:15">
      <c r="A2" s="40" t="s">
        <v>1</v>
      </c>
      <c r="B2" s="41" t="s">
        <v>181</v>
      </c>
      <c r="C2" s="42" t="s">
        <v>182</v>
      </c>
      <c r="D2" s="42"/>
      <c r="E2" s="42"/>
      <c r="F2" s="42"/>
      <c r="G2" s="42"/>
      <c r="H2" s="42" t="s">
        <v>183</v>
      </c>
      <c r="I2" s="42"/>
      <c r="J2" s="42"/>
      <c r="K2" s="42"/>
      <c r="L2" s="42"/>
      <c r="M2" s="42"/>
      <c r="N2" s="41" t="s">
        <v>140</v>
      </c>
      <c r="O2" s="51" t="s">
        <v>141</v>
      </c>
    </row>
    <row r="3" s="32" customFormat="1" ht="77" customHeight="1" spans="1:15">
      <c r="A3" s="40"/>
      <c r="B3" s="41"/>
      <c r="C3" s="41" t="s">
        <v>184</v>
      </c>
      <c r="D3" s="41" t="s">
        <v>185</v>
      </c>
      <c r="E3" s="42" t="s">
        <v>186</v>
      </c>
      <c r="F3" s="42" t="s">
        <v>187</v>
      </c>
      <c r="G3" s="42" t="s">
        <v>188</v>
      </c>
      <c r="H3" s="41" t="s">
        <v>189</v>
      </c>
      <c r="I3" s="41" t="s">
        <v>159</v>
      </c>
      <c r="J3" s="41" t="s">
        <v>100</v>
      </c>
      <c r="K3" s="41" t="s">
        <v>159</v>
      </c>
      <c r="L3" s="41" t="s">
        <v>86</v>
      </c>
      <c r="M3" s="41" t="s">
        <v>159</v>
      </c>
      <c r="N3" s="41"/>
      <c r="O3" s="52"/>
    </row>
    <row r="4" s="32" customFormat="1" ht="40" customHeight="1" spans="1:15">
      <c r="A4" s="40"/>
      <c r="B4" s="41"/>
      <c r="C4" s="43">
        <v>1</v>
      </c>
      <c r="D4" s="43">
        <v>2</v>
      </c>
      <c r="E4" s="43">
        <v>3</v>
      </c>
      <c r="F4" s="43">
        <v>4</v>
      </c>
      <c r="G4" s="43">
        <v>5</v>
      </c>
      <c r="H4" s="43">
        <v>6</v>
      </c>
      <c r="I4" s="43">
        <v>7</v>
      </c>
      <c r="J4" s="43">
        <v>8</v>
      </c>
      <c r="K4" s="43">
        <v>9</v>
      </c>
      <c r="L4" s="43">
        <v>10</v>
      </c>
      <c r="M4" s="43">
        <v>11</v>
      </c>
      <c r="N4" s="43">
        <v>12</v>
      </c>
      <c r="O4" s="43">
        <v>13</v>
      </c>
    </row>
    <row r="5" s="33" customFormat="1" ht="59" customHeight="1" spans="1:15">
      <c r="A5" s="44">
        <v>1</v>
      </c>
      <c r="B5" s="29" t="s">
        <v>105</v>
      </c>
      <c r="C5" s="45" t="s">
        <v>190</v>
      </c>
      <c r="D5" s="30" t="s">
        <v>191</v>
      </c>
      <c r="E5" s="28">
        <v>298</v>
      </c>
      <c r="F5" s="29">
        <v>1951.4</v>
      </c>
      <c r="G5" s="28">
        <v>663.1</v>
      </c>
      <c r="H5" s="46"/>
      <c r="I5" s="46"/>
      <c r="J5" s="46"/>
      <c r="K5" s="46"/>
      <c r="L5" s="46"/>
      <c r="M5" s="53"/>
      <c r="N5" s="43"/>
      <c r="O5" s="43"/>
    </row>
    <row r="6" s="32" customFormat="1" ht="45" customHeight="1" spans="1:15">
      <c r="A6" s="44"/>
      <c r="B6" s="47"/>
      <c r="C6" s="48"/>
      <c r="D6" s="48"/>
      <c r="E6" s="48"/>
      <c r="F6" s="48"/>
      <c r="G6" s="48"/>
      <c r="H6" s="48"/>
      <c r="I6" s="48"/>
      <c r="J6" s="48"/>
      <c r="K6" s="48"/>
      <c r="L6" s="44"/>
      <c r="M6" s="44"/>
      <c r="N6" s="41"/>
      <c r="O6" s="41"/>
    </row>
    <row r="7" s="32" customFormat="1" ht="41" customHeight="1" spans="1:15">
      <c r="A7" s="44"/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="32" customFormat="1" ht="45" customHeight="1" spans="1:15">
      <c r="A8" s="44"/>
      <c r="B8" s="47"/>
      <c r="C8" s="48"/>
      <c r="D8" s="48"/>
      <c r="E8" s="48"/>
      <c r="F8" s="48"/>
      <c r="G8" s="48"/>
      <c r="H8" s="48"/>
      <c r="I8" s="48"/>
      <c r="J8" s="48"/>
      <c r="K8" s="48"/>
      <c r="L8" s="54"/>
      <c r="M8" s="54"/>
      <c r="N8" s="41"/>
      <c r="O8" s="41"/>
    </row>
    <row r="9" ht="26.1" customHeight="1" spans="1:15">
      <c r="A9" s="49" t="s">
        <v>192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</sheetData>
  <mergeCells count="8">
    <mergeCell ref="A1:O1"/>
    <mergeCell ref="C2:G2"/>
    <mergeCell ref="H2:M2"/>
    <mergeCell ref="A9:O9"/>
    <mergeCell ref="A2:A3"/>
    <mergeCell ref="B2:B3"/>
    <mergeCell ref="N2:N3"/>
    <mergeCell ref="O2:O3"/>
  </mergeCells>
  <pageMargins left="0.75" right="0.75" top="1" bottom="1" header="0.5" footer="0.5"/>
  <pageSetup paperSize="9" scale="70" fitToHeight="0" orientation="landscape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130" zoomScaleNormal="130" workbookViewId="0">
      <selection activeCell="J3" sqref="J3"/>
    </sheetView>
  </sheetViews>
  <sheetFormatPr defaultColWidth="9" defaultRowHeight="13.5"/>
  <cols>
    <col min="1" max="1" width="5.5" customWidth="1"/>
    <col min="2" max="2" width="10.875" customWidth="1"/>
    <col min="3" max="3" width="11.5" customWidth="1"/>
    <col min="4" max="4" width="9.625" customWidth="1"/>
    <col min="5" max="5" width="19.9" customWidth="1"/>
    <col min="6" max="7" width="14.125" customWidth="1"/>
    <col min="8" max="8" width="18.625" customWidth="1"/>
    <col min="9" max="9" width="12.7833333333333" customWidth="1"/>
    <col min="10" max="10" width="11.5" customWidth="1"/>
    <col min="11" max="11" width="11.75" customWidth="1"/>
  </cols>
  <sheetData>
    <row r="1" s="19" customFormat="1" ht="48" customHeight="1" spans="1:11">
      <c r="A1" s="23" t="s">
        <v>193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20" customFormat="1" ht="33" customHeight="1" spans="1:11">
      <c r="A2" s="4" t="s">
        <v>1</v>
      </c>
      <c r="B2" s="5" t="s">
        <v>194</v>
      </c>
      <c r="C2" s="4" t="s">
        <v>144</v>
      </c>
      <c r="D2" s="25" t="s">
        <v>145</v>
      </c>
      <c r="E2" s="25" t="s">
        <v>146</v>
      </c>
      <c r="F2" s="4" t="s">
        <v>195</v>
      </c>
      <c r="G2" s="4" t="s">
        <v>148</v>
      </c>
      <c r="H2" s="4" t="s">
        <v>183</v>
      </c>
      <c r="I2" s="5" t="s">
        <v>196</v>
      </c>
      <c r="J2" s="5"/>
      <c r="K2" s="5"/>
    </row>
    <row r="3" s="20" customFormat="1" ht="86.25" customHeight="1" spans="1:11">
      <c r="A3" s="26"/>
      <c r="B3" s="6"/>
      <c r="C3" s="5" t="s">
        <v>197</v>
      </c>
      <c r="D3" s="5" t="s">
        <v>197</v>
      </c>
      <c r="E3" s="5" t="s">
        <v>197</v>
      </c>
      <c r="F3" s="5" t="s">
        <v>197</v>
      </c>
      <c r="G3" s="5" t="s">
        <v>197</v>
      </c>
      <c r="H3" s="5" t="s">
        <v>197</v>
      </c>
      <c r="I3" s="5" t="s">
        <v>198</v>
      </c>
      <c r="J3" s="5" t="s">
        <v>199</v>
      </c>
      <c r="K3" s="5" t="s">
        <v>200</v>
      </c>
    </row>
    <row r="4" s="21" customFormat="1" ht="24" customHeight="1" spans="1:11">
      <c r="A4" s="27"/>
      <c r="B4" s="27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</row>
    <row r="5" s="22" customFormat="1" ht="24" customHeight="1" spans="1:11">
      <c r="A5" s="28" t="s">
        <v>38</v>
      </c>
      <c r="B5" s="29" t="s">
        <v>105</v>
      </c>
      <c r="C5" s="28">
        <f>SUM(C6:C9)</f>
        <v>12193</v>
      </c>
      <c r="D5" s="28">
        <f t="shared" ref="D5:K5" si="0">SUM(D6:D9)</f>
        <v>0</v>
      </c>
      <c r="E5" s="28">
        <f t="shared" si="0"/>
        <v>17036.3</v>
      </c>
      <c r="F5" s="28">
        <f t="shared" si="0"/>
        <v>5271.05</v>
      </c>
      <c r="G5" s="28">
        <f t="shared" si="0"/>
        <v>2634.35</v>
      </c>
      <c r="H5" s="28">
        <f t="shared" si="0"/>
        <v>0</v>
      </c>
      <c r="I5" s="28">
        <f t="shared" si="0"/>
        <v>37134.7</v>
      </c>
      <c r="J5" s="28">
        <f t="shared" si="0"/>
        <v>27591.58</v>
      </c>
      <c r="K5" s="28">
        <f t="shared" si="0"/>
        <v>9543.12</v>
      </c>
    </row>
    <row r="6" s="22" customFormat="1" ht="32" customHeight="1" spans="1:11">
      <c r="A6" s="28">
        <v>1</v>
      </c>
      <c r="B6" s="29" t="s">
        <v>105</v>
      </c>
      <c r="C6" s="28">
        <v>12193</v>
      </c>
      <c r="D6" s="28">
        <v>0</v>
      </c>
      <c r="E6" s="28">
        <v>17036.3</v>
      </c>
      <c r="F6" s="28">
        <v>5271.05</v>
      </c>
      <c r="G6" s="28">
        <v>2634.35</v>
      </c>
      <c r="H6" s="28">
        <v>0</v>
      </c>
      <c r="I6" s="28">
        <v>37134.7</v>
      </c>
      <c r="J6" s="28">
        <v>27591.58</v>
      </c>
      <c r="K6" s="28">
        <v>9543.12</v>
      </c>
    </row>
    <row r="7" s="22" customFormat="1" ht="31" customHeight="1" spans="1:11">
      <c r="A7" s="28"/>
      <c r="B7" s="29"/>
      <c r="C7" s="28"/>
      <c r="D7" s="28"/>
      <c r="E7" s="28"/>
      <c r="F7" s="28"/>
      <c r="G7" s="28"/>
      <c r="H7" s="28"/>
      <c r="I7" s="28"/>
      <c r="J7" s="28"/>
      <c r="K7" s="28"/>
    </row>
    <row r="8" s="22" customFormat="1" ht="26" customHeight="1" spans="1:11">
      <c r="A8" s="28"/>
      <c r="B8" s="29"/>
      <c r="C8" s="30"/>
      <c r="D8" s="28"/>
      <c r="E8" s="28"/>
      <c r="F8" s="28"/>
      <c r="G8" s="28"/>
      <c r="H8" s="28"/>
      <c r="I8" s="28"/>
      <c r="J8" s="28"/>
      <c r="K8" s="28"/>
    </row>
    <row r="9" s="22" customFormat="1" ht="24" customHeight="1" spans="1:11">
      <c r="A9" s="28"/>
      <c r="B9" s="29"/>
      <c r="C9" s="28"/>
      <c r="D9" s="28"/>
      <c r="E9" s="28"/>
      <c r="F9" s="28"/>
      <c r="G9" s="28"/>
      <c r="H9" s="28"/>
      <c r="I9" s="28"/>
      <c r="J9" s="28"/>
      <c r="K9" s="28"/>
    </row>
    <row r="10" ht="20" customHeight="1"/>
    <row r="11" ht="24" customHeight="1"/>
  </sheetData>
  <mergeCells count="4">
    <mergeCell ref="A1:K1"/>
    <mergeCell ref="I2:K2"/>
    <mergeCell ref="A2:A3"/>
    <mergeCell ref="B2:B3"/>
  </mergeCells>
  <pageMargins left="0.75" right="0.75" top="1" bottom="1" header="0.5" footer="0.5"/>
  <pageSetup paperSize="9" scale="9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0"/>
  <sheetViews>
    <sheetView zoomScale="70" zoomScaleNormal="70" workbookViewId="0">
      <selection activeCell="H7" sqref="H7"/>
    </sheetView>
  </sheetViews>
  <sheetFormatPr defaultColWidth="9" defaultRowHeight="13.5"/>
  <cols>
    <col min="1" max="3" width="9" style="1"/>
    <col min="4" max="7" width="7.875" style="1" customWidth="1"/>
    <col min="8" max="8" width="10.5" style="1" customWidth="1"/>
    <col min="9" max="10" width="9" style="1"/>
    <col min="11" max="11" width="9" style="2"/>
    <col min="12" max="12" width="9" style="1"/>
    <col min="13" max="15" width="9" style="2"/>
    <col min="16" max="20" width="9" style="1"/>
    <col min="21" max="21" width="14.125" style="1" customWidth="1"/>
    <col min="22" max="22" width="16.625" style="1" customWidth="1"/>
    <col min="23" max="23" width="17.75" style="1" customWidth="1"/>
    <col min="24" max="24" width="11.625" style="1" customWidth="1"/>
    <col min="25" max="25" width="12.875" style="1" customWidth="1"/>
    <col min="26" max="26" width="11.5" style="1" customWidth="1"/>
    <col min="27" max="27" width="11.125" style="1" customWidth="1"/>
    <col min="28" max="28" width="11" customWidth="1"/>
    <col min="29" max="29" width="11.25" customWidth="1"/>
    <col min="30" max="30" width="10.5" customWidth="1"/>
    <col min="31" max="31" width="10.625" style="1" customWidth="1"/>
    <col min="32" max="16384" width="9" style="1"/>
  </cols>
  <sheetData>
    <row r="1" ht="38.1" customHeight="1" spans="1:31">
      <c r="A1" s="3" t="s">
        <v>201</v>
      </c>
      <c r="B1" s="3"/>
      <c r="C1" s="3"/>
      <c r="D1" s="3"/>
      <c r="E1" s="3"/>
      <c r="F1" s="3"/>
      <c r="G1" s="3"/>
      <c r="H1" s="3"/>
      <c r="I1" s="3"/>
      <c r="J1" s="12"/>
      <c r="K1" s="13"/>
      <c r="L1" s="12"/>
      <c r="M1" s="13"/>
      <c r="N1" s="13"/>
      <c r="O1" s="13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ht="36" customHeight="1" spans="1:31">
      <c r="A2" s="4" t="s">
        <v>1</v>
      </c>
      <c r="B2" s="4" t="s">
        <v>202</v>
      </c>
      <c r="C2" s="4" t="s">
        <v>203</v>
      </c>
      <c r="D2" s="5" t="s">
        <v>204</v>
      </c>
      <c r="E2" s="5"/>
      <c r="F2" s="5"/>
      <c r="G2" s="6"/>
      <c r="H2" s="5" t="s">
        <v>205</v>
      </c>
      <c r="I2" s="5" t="s">
        <v>196</v>
      </c>
      <c r="J2" s="4" t="s">
        <v>206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37.15" customHeight="1" spans="1:31">
      <c r="A3" s="4"/>
      <c r="B3" s="4"/>
      <c r="C3" s="4"/>
      <c r="D3" s="5" t="s">
        <v>207</v>
      </c>
      <c r="E3" s="5" t="s">
        <v>208</v>
      </c>
      <c r="F3" s="5" t="s">
        <v>39</v>
      </c>
      <c r="G3" s="5" t="s">
        <v>41</v>
      </c>
      <c r="H3" s="5"/>
      <c r="I3" s="5"/>
      <c r="J3" s="5" t="s">
        <v>209</v>
      </c>
      <c r="K3" s="5"/>
      <c r="L3" s="5"/>
      <c r="M3" s="5"/>
      <c r="N3" s="5"/>
      <c r="O3" s="5"/>
      <c r="P3" s="5"/>
      <c r="Q3" s="5"/>
      <c r="R3" s="5"/>
      <c r="S3" s="5"/>
      <c r="T3" s="5"/>
      <c r="U3" s="4" t="s">
        <v>210</v>
      </c>
      <c r="V3" s="4"/>
      <c r="W3" s="4"/>
      <c r="X3" s="4"/>
      <c r="Y3" s="4"/>
      <c r="Z3" s="4" t="s">
        <v>211</v>
      </c>
      <c r="AA3" s="4"/>
      <c r="AB3" s="4"/>
      <c r="AC3" s="4"/>
      <c r="AD3" s="5" t="s">
        <v>212</v>
      </c>
      <c r="AE3" s="5"/>
    </row>
    <row r="4" ht="39" customHeight="1" spans="1:31">
      <c r="A4" s="4"/>
      <c r="B4" s="4"/>
      <c r="C4" s="4"/>
      <c r="D4" s="5"/>
      <c r="E4" s="5"/>
      <c r="F4" s="5"/>
      <c r="G4" s="5"/>
      <c r="H4" s="5"/>
      <c r="I4" s="5"/>
      <c r="J4" s="5" t="s">
        <v>213</v>
      </c>
      <c r="K4" s="5"/>
      <c r="L4" s="5"/>
      <c r="M4" s="5" t="s">
        <v>214</v>
      </c>
      <c r="N4" s="5"/>
      <c r="O4" s="5"/>
      <c r="P4" s="5" t="s">
        <v>215</v>
      </c>
      <c r="Q4" s="5"/>
      <c r="R4" s="5"/>
      <c r="S4" s="5" t="s">
        <v>216</v>
      </c>
      <c r="T4" s="5"/>
      <c r="U4" s="5" t="s">
        <v>217</v>
      </c>
      <c r="V4" s="5"/>
      <c r="W4" s="5"/>
      <c r="X4" s="5"/>
      <c r="Y4" s="5"/>
      <c r="Z4" s="5" t="s">
        <v>218</v>
      </c>
      <c r="AA4" s="5"/>
      <c r="AB4" s="5" t="s">
        <v>219</v>
      </c>
      <c r="AC4" s="5"/>
      <c r="AD4" s="5"/>
      <c r="AE4" s="5"/>
    </row>
    <row r="5" ht="37.15" customHeight="1" spans="1:31">
      <c r="A5" s="4"/>
      <c r="B5" s="4"/>
      <c r="C5" s="4"/>
      <c r="D5" s="5"/>
      <c r="E5" s="5"/>
      <c r="F5" s="5"/>
      <c r="G5" s="5"/>
      <c r="H5" s="5"/>
      <c r="I5" s="5"/>
      <c r="J5" s="7" t="s">
        <v>220</v>
      </c>
      <c r="K5" s="7" t="s">
        <v>221</v>
      </c>
      <c r="L5" s="7" t="s">
        <v>222</v>
      </c>
      <c r="M5" s="7" t="s">
        <v>220</v>
      </c>
      <c r="N5" s="7" t="s">
        <v>221</v>
      </c>
      <c r="O5" s="7" t="s">
        <v>222</v>
      </c>
      <c r="P5" s="7" t="s">
        <v>220</v>
      </c>
      <c r="Q5" s="7" t="s">
        <v>221</v>
      </c>
      <c r="R5" s="7" t="s">
        <v>222</v>
      </c>
      <c r="S5" s="7" t="s">
        <v>220</v>
      </c>
      <c r="T5" s="7" t="s">
        <v>221</v>
      </c>
      <c r="U5" s="8" t="s">
        <v>223</v>
      </c>
      <c r="V5" s="8" t="s">
        <v>224</v>
      </c>
      <c r="W5" s="8" t="s">
        <v>225</v>
      </c>
      <c r="X5" s="7" t="s">
        <v>221</v>
      </c>
      <c r="Y5" s="7" t="s">
        <v>222</v>
      </c>
      <c r="Z5" s="7" t="s">
        <v>220</v>
      </c>
      <c r="AA5" s="7" t="s">
        <v>221</v>
      </c>
      <c r="AB5" s="8" t="s">
        <v>220</v>
      </c>
      <c r="AC5" s="7" t="s">
        <v>221</v>
      </c>
      <c r="AD5" s="7" t="s">
        <v>226</v>
      </c>
      <c r="AE5" s="7" t="s">
        <v>221</v>
      </c>
    </row>
    <row r="6" ht="37.15" customHeight="1" spans="1:31">
      <c r="A6" s="4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</row>
    <row r="7" ht="42" customHeight="1" spans="1:31">
      <c r="A7" s="7" t="s">
        <v>23</v>
      </c>
      <c r="B7" s="7"/>
      <c r="C7" s="7"/>
      <c r="D7" s="8" t="s">
        <v>227</v>
      </c>
      <c r="E7" s="8" t="s">
        <v>227</v>
      </c>
      <c r="F7" s="8" t="s">
        <v>227</v>
      </c>
      <c r="G7" s="8" t="s">
        <v>227</v>
      </c>
      <c r="H7" s="8" t="s">
        <v>228</v>
      </c>
      <c r="I7" s="7" t="s">
        <v>197</v>
      </c>
      <c r="J7" s="7" t="s">
        <v>227</v>
      </c>
      <c r="K7" s="7" t="s">
        <v>197</v>
      </c>
      <c r="L7" s="8" t="s">
        <v>228</v>
      </c>
      <c r="M7" s="7" t="s">
        <v>227</v>
      </c>
      <c r="N7" s="7" t="s">
        <v>197</v>
      </c>
      <c r="O7" s="8" t="s">
        <v>228</v>
      </c>
      <c r="P7" s="7" t="s">
        <v>227</v>
      </c>
      <c r="Q7" s="7" t="s">
        <v>197</v>
      </c>
      <c r="R7" s="8" t="s">
        <v>228</v>
      </c>
      <c r="S7" s="7" t="s">
        <v>227</v>
      </c>
      <c r="T7" s="7" t="s">
        <v>197</v>
      </c>
      <c r="U7" s="7" t="s">
        <v>227</v>
      </c>
      <c r="V7" s="7" t="s">
        <v>227</v>
      </c>
      <c r="W7" s="7" t="s">
        <v>227</v>
      </c>
      <c r="X7" s="7" t="s">
        <v>197</v>
      </c>
      <c r="Y7" s="8" t="s">
        <v>228</v>
      </c>
      <c r="Z7" s="7" t="s">
        <v>227</v>
      </c>
      <c r="AA7" s="7" t="s">
        <v>197</v>
      </c>
      <c r="AB7" s="7" t="s">
        <v>227</v>
      </c>
      <c r="AC7" s="7" t="s">
        <v>197</v>
      </c>
      <c r="AD7" s="7" t="s">
        <v>229</v>
      </c>
      <c r="AE7" s="7" t="s">
        <v>197</v>
      </c>
    </row>
    <row r="8" ht="22.9" customHeight="1" spans="1:31">
      <c r="A8" s="9" t="s">
        <v>38</v>
      </c>
      <c r="B8" s="9"/>
      <c r="C8" s="9"/>
      <c r="D8" s="9"/>
      <c r="E8" s="9"/>
      <c r="F8" s="9"/>
      <c r="G8" s="9"/>
      <c r="H8" s="9"/>
      <c r="I8" s="9"/>
      <c r="J8" s="9"/>
      <c r="K8" s="14"/>
      <c r="L8" s="9"/>
      <c r="M8" s="14"/>
      <c r="N8" s="14"/>
      <c r="O8" s="14"/>
      <c r="P8" s="15"/>
      <c r="Q8" s="15"/>
      <c r="R8" s="9"/>
      <c r="S8" s="9"/>
      <c r="T8" s="9"/>
      <c r="U8" s="9"/>
      <c r="V8" s="9"/>
      <c r="W8" s="9"/>
      <c r="X8" s="9"/>
      <c r="Y8" s="9"/>
      <c r="Z8" s="9"/>
      <c r="AA8" s="9"/>
      <c r="AB8" s="17"/>
      <c r="AC8" s="17"/>
      <c r="AD8" s="17"/>
      <c r="AE8" s="9"/>
    </row>
    <row r="9" ht="22.9" customHeight="1" spans="1:31">
      <c r="A9" s="9">
        <v>1</v>
      </c>
      <c r="B9" s="9"/>
      <c r="C9" s="9"/>
      <c r="D9" s="9"/>
      <c r="E9" s="9"/>
      <c r="F9" s="9"/>
      <c r="G9" s="9"/>
      <c r="H9" s="9"/>
      <c r="I9" s="9"/>
      <c r="J9" s="9"/>
      <c r="K9" s="14"/>
      <c r="L9" s="9"/>
      <c r="M9" s="14"/>
      <c r="N9" s="14"/>
      <c r="O9" s="14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7"/>
      <c r="AC9" s="17"/>
      <c r="AD9" s="17"/>
      <c r="AE9" s="9"/>
    </row>
    <row r="10" ht="22.9" customHeight="1" spans="1:31">
      <c r="A10" s="9">
        <v>2</v>
      </c>
      <c r="B10" s="9"/>
      <c r="C10" s="9"/>
      <c r="D10" s="9"/>
      <c r="E10" s="9"/>
      <c r="F10" s="9"/>
      <c r="G10" s="9"/>
      <c r="H10" s="9"/>
      <c r="I10" s="9"/>
      <c r="J10" s="9"/>
      <c r="K10" s="14"/>
      <c r="L10" s="9"/>
      <c r="M10" s="14"/>
      <c r="N10" s="14"/>
      <c r="O10" s="14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7"/>
      <c r="AC10" s="17"/>
      <c r="AD10" s="17"/>
      <c r="AE10" s="9"/>
    </row>
    <row r="11" ht="22.9" customHeight="1" spans="1:31">
      <c r="A11" s="9">
        <v>3</v>
      </c>
      <c r="B11" s="9"/>
      <c r="C11" s="9"/>
      <c r="D11" s="9"/>
      <c r="E11" s="9"/>
      <c r="F11" s="9"/>
      <c r="G11" s="9"/>
      <c r="H11" s="9"/>
      <c r="I11" s="9"/>
      <c r="J11" s="9"/>
      <c r="K11" s="14"/>
      <c r="L11" s="9"/>
      <c r="M11" s="14"/>
      <c r="N11" s="14"/>
      <c r="O11" s="14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7"/>
      <c r="AC11" s="17"/>
      <c r="AD11" s="17"/>
      <c r="AE11" s="9"/>
    </row>
    <row r="12" ht="22.9" customHeight="1" spans="1:31">
      <c r="A12" s="9">
        <v>4</v>
      </c>
      <c r="B12" s="9"/>
      <c r="C12" s="9"/>
      <c r="D12" s="9"/>
      <c r="E12" s="9"/>
      <c r="F12" s="9"/>
      <c r="G12" s="9"/>
      <c r="H12" s="9"/>
      <c r="I12" s="9"/>
      <c r="J12" s="9"/>
      <c r="K12" s="14"/>
      <c r="L12" s="9"/>
      <c r="M12" s="14"/>
      <c r="N12" s="14"/>
      <c r="O12" s="14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7"/>
      <c r="AC12" s="17"/>
      <c r="AD12" s="17"/>
      <c r="AE12" s="9"/>
    </row>
    <row r="13" ht="22.9" customHeight="1" spans="1:31">
      <c r="A13" s="9">
        <v>5</v>
      </c>
      <c r="B13" s="9"/>
      <c r="C13" s="9"/>
      <c r="D13" s="9"/>
      <c r="E13" s="9"/>
      <c r="F13" s="9"/>
      <c r="G13" s="9"/>
      <c r="H13" s="9"/>
      <c r="I13" s="9"/>
      <c r="J13" s="9"/>
      <c r="K13" s="14"/>
      <c r="L13" s="9"/>
      <c r="M13" s="14"/>
      <c r="N13" s="14"/>
      <c r="O13" s="14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7"/>
      <c r="AC13" s="17"/>
      <c r="AD13" s="17"/>
      <c r="AE13" s="9"/>
    </row>
    <row r="14" ht="22.9" customHeight="1" spans="1:31">
      <c r="A14" s="9">
        <v>6</v>
      </c>
      <c r="B14" s="9"/>
      <c r="C14" s="9"/>
      <c r="D14" s="9"/>
      <c r="E14" s="9"/>
      <c r="F14" s="9"/>
      <c r="G14" s="9"/>
      <c r="H14" s="9"/>
      <c r="I14" s="9"/>
      <c r="J14" s="9"/>
      <c r="K14" s="14"/>
      <c r="L14" s="9"/>
      <c r="M14" s="14"/>
      <c r="N14" s="14"/>
      <c r="O14" s="14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7"/>
      <c r="AC14" s="17"/>
      <c r="AD14" s="17"/>
      <c r="AE14" s="9"/>
    </row>
    <row r="15" ht="22.9" customHeight="1" spans="1:31">
      <c r="A15" s="9">
        <v>7</v>
      </c>
      <c r="B15" s="9"/>
      <c r="C15" s="9"/>
      <c r="D15" s="9"/>
      <c r="E15" s="9"/>
      <c r="F15" s="9"/>
      <c r="G15" s="9"/>
      <c r="H15" s="9"/>
      <c r="I15" s="9"/>
      <c r="J15" s="9"/>
      <c r="K15" s="14"/>
      <c r="L15" s="9"/>
      <c r="M15" s="14"/>
      <c r="N15" s="14"/>
      <c r="O15" s="14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7"/>
      <c r="AC15" s="17"/>
      <c r="AD15" s="17"/>
      <c r="AE15" s="9"/>
    </row>
    <row r="16" ht="22.9" customHeight="1" spans="1:31">
      <c r="A16" s="9">
        <v>8</v>
      </c>
      <c r="B16" s="9"/>
      <c r="C16" s="9"/>
      <c r="D16" s="9"/>
      <c r="E16" s="9"/>
      <c r="F16" s="9"/>
      <c r="G16" s="9"/>
      <c r="H16" s="9"/>
      <c r="I16" s="9"/>
      <c r="J16" s="9"/>
      <c r="K16" s="14"/>
      <c r="L16" s="9"/>
      <c r="M16" s="14"/>
      <c r="N16" s="14"/>
      <c r="O16" s="14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7"/>
      <c r="AC16" s="17"/>
      <c r="AD16" s="17"/>
      <c r="AE16" s="9"/>
    </row>
    <row r="17" ht="22.9" customHeight="1" spans="1:31">
      <c r="A17" s="9">
        <v>9</v>
      </c>
      <c r="B17" s="9"/>
      <c r="C17" s="9"/>
      <c r="D17" s="9"/>
      <c r="E17" s="9"/>
      <c r="F17" s="9"/>
      <c r="G17" s="9"/>
      <c r="H17" s="9"/>
      <c r="I17" s="9"/>
      <c r="J17" s="9"/>
      <c r="K17" s="14"/>
      <c r="L17" s="9"/>
      <c r="M17" s="14"/>
      <c r="N17" s="14"/>
      <c r="O17" s="14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7"/>
      <c r="AC17" s="17"/>
      <c r="AD17" s="17"/>
      <c r="AE17" s="9"/>
    </row>
    <row r="18" ht="22.9" customHeight="1" spans="1:31">
      <c r="A18" s="9">
        <v>10</v>
      </c>
      <c r="B18" s="9"/>
      <c r="C18" s="9"/>
      <c r="D18" s="9"/>
      <c r="E18" s="9"/>
      <c r="F18" s="9"/>
      <c r="G18" s="9"/>
      <c r="H18" s="9"/>
      <c r="I18" s="9"/>
      <c r="J18" s="9"/>
      <c r="K18" s="14"/>
      <c r="L18" s="9"/>
      <c r="M18" s="14"/>
      <c r="N18" s="14"/>
      <c r="O18" s="14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7"/>
      <c r="AC18" s="17"/>
      <c r="AD18" s="17"/>
      <c r="AE18" s="9"/>
    </row>
    <row r="19" ht="22.9" customHeight="1" spans="1:31">
      <c r="A19" s="9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14"/>
      <c r="L19" s="9"/>
      <c r="M19" s="14"/>
      <c r="N19" s="14"/>
      <c r="O19" s="14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7"/>
      <c r="AC19" s="17"/>
      <c r="AD19" s="17"/>
      <c r="AE19" s="9"/>
    </row>
    <row r="20" ht="100.9" customHeight="1" spans="1:31">
      <c r="A20" s="10" t="s">
        <v>230</v>
      </c>
      <c r="B20" s="11"/>
      <c r="C20" s="11"/>
      <c r="D20" s="11"/>
      <c r="E20" s="11"/>
      <c r="F20" s="11"/>
      <c r="G20" s="11"/>
      <c r="H20" s="11"/>
      <c r="I20" s="11"/>
      <c r="J20" s="11"/>
      <c r="K20" s="16"/>
      <c r="L20" s="11"/>
      <c r="M20" s="16"/>
      <c r="N20" s="16"/>
      <c r="O20" s="16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8"/>
    </row>
  </sheetData>
  <mergeCells count="24">
    <mergeCell ref="A1:AE1"/>
    <mergeCell ref="D2:G2"/>
    <mergeCell ref="J2:AE2"/>
    <mergeCell ref="J3:T3"/>
    <mergeCell ref="U3:Y3"/>
    <mergeCell ref="Z3:AC3"/>
    <mergeCell ref="J4:L4"/>
    <mergeCell ref="M4:O4"/>
    <mergeCell ref="P4:R4"/>
    <mergeCell ref="S4:T4"/>
    <mergeCell ref="U4:Y4"/>
    <mergeCell ref="Z4:AA4"/>
    <mergeCell ref="AB4:AC4"/>
    <mergeCell ref="A20:AE20"/>
    <mergeCell ref="A2:A5"/>
    <mergeCell ref="B2:B5"/>
    <mergeCell ref="C2:C5"/>
    <mergeCell ref="D3:D5"/>
    <mergeCell ref="E3:E5"/>
    <mergeCell ref="F3:F5"/>
    <mergeCell ref="G3:G5"/>
    <mergeCell ref="H2:H5"/>
    <mergeCell ref="I2:I5"/>
    <mergeCell ref="AD3:AE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工程现状表</vt:lpstr>
      <vt:lpstr>附表一供水工程现状表</vt:lpstr>
      <vt:lpstr>附表二拟利用水库水水源工程统计表</vt:lpstr>
      <vt:lpstr>附表三拟利用引调水水源工程</vt:lpstr>
      <vt:lpstr>附表四规划项目建设表</vt:lpstr>
      <vt:lpstr>附表五规划管护机制、应急建设表</vt:lpstr>
      <vt:lpstr>附表六规划项目投资汇总表</vt:lpstr>
      <vt:lpstr>省级汇总表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wuxm</dc:creator>
  <cp:lastModifiedBy>达姆</cp:lastModifiedBy>
  <dcterms:created xsi:type="dcterms:W3CDTF">2006-09-17T08:00:00Z</dcterms:created>
  <dcterms:modified xsi:type="dcterms:W3CDTF">2024-06-25T01:15:59Z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C618A77E7F0E4504AF9D32DEA094F9C0_13</vt:lpwstr>
  </property>
  <property fmtid="{D5CDD505-2E9C-101B-9397-08002B2CF9AE}" pid="3" name="KSOProductBuildVer">
    <vt:lpwstr>2052-12.1.0.16929</vt:lpwstr>
  </property>
</Properties>
</file>